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tabRatio="900" firstSheet="4" activeTab="11"/>
  </bookViews>
  <sheets>
    <sheet name="Overall" sheetId="1" r:id="rId1"/>
    <sheet name="Overall MC vs Essay" sheetId="2" r:id="rId2"/>
    <sheet name="Section &quot;Balance&quot;" sheetId="3" r:id="rId3"/>
    <sheet name="MC Section" sheetId="4" r:id="rId4"/>
    <sheet name="MC Comparative" sheetId="5" r:id="rId5"/>
    <sheet name="MC Quartiles" sheetId="6" r:id="rId6"/>
    <sheet name="MC Quartiles Detail" sheetId="7" r:id="rId7"/>
    <sheet name="Essay Section" sheetId="8" r:id="rId8"/>
    <sheet name="Essay Quartiles" sheetId="9" r:id="rId9"/>
    <sheet name="Essay Quartiles Detail" sheetId="10" r:id="rId10"/>
    <sheet name="Both Quartiles" sheetId="11" r:id="rId11"/>
    <sheet name="Data Sheet" sheetId="12" r:id="rId12"/>
  </sheets>
  <definedNames>
    <definedName name="Global_Number">'Data Sheet'!$B$12</definedName>
    <definedName name="Group_Number">'Data Sheet'!$B$11</definedName>
    <definedName name="School_Name">'Data Sheet'!$B$9</definedName>
    <definedName name="Year">'Data Sheet'!$A$7</definedName>
  </definedNames>
  <calcPr fullCalcOnLoad="1"/>
</workbook>
</file>

<file path=xl/sharedStrings.xml><?xml version="1.0" encoding="utf-8"?>
<sst xmlns="http://schemas.openxmlformats.org/spreadsheetml/2006/main" count="64" uniqueCount="57">
  <si>
    <t>Highest Fourth</t>
  </si>
  <si>
    <t>Third Fourth</t>
  </si>
  <si>
    <t>Second Fourth</t>
  </si>
  <si>
    <t>Lowest Fourth</t>
  </si>
  <si>
    <t>Content Area</t>
  </si>
  <si>
    <t># of Questions</t>
  </si>
  <si>
    <t>% above Nat'l Avg</t>
  </si>
  <si>
    <t>Foundations</t>
  </si>
  <si>
    <t>600-1450</t>
  </si>
  <si>
    <t>1450-1750</t>
  </si>
  <si>
    <t>1750-1914</t>
  </si>
  <si>
    <t>1914-Present</t>
  </si>
  <si>
    <t>Comparative</t>
  </si>
  <si>
    <t>Global</t>
  </si>
  <si>
    <t>Overall Weighted Score</t>
  </si>
  <si>
    <t>Maximum Possible</t>
  </si>
  <si>
    <t>Stimulus Based</t>
  </si>
  <si>
    <t>Single Country</t>
  </si>
  <si>
    <t>Overall Weighted</t>
  </si>
  <si>
    <t>School Name</t>
  </si>
  <si>
    <t>Overall Score Distributions</t>
  </si>
  <si>
    <t>AP Grade</t>
  </si>
  <si>
    <t>Group # Students</t>
  </si>
  <si>
    <t>Group % Students</t>
  </si>
  <si>
    <t>Global % Students</t>
  </si>
  <si>
    <t>Multiple-Choice Section</t>
  </si>
  <si>
    <t>Free-Response Section</t>
  </si>
  <si>
    <t>East Grand Rapids HS</t>
  </si>
  <si>
    <t xml:space="preserve"> Instructional Planning Report Data</t>
  </si>
  <si>
    <t>Performance on Muiltiple-Choice</t>
  </si>
  <si>
    <t>Group Mean</t>
  </si>
  <si>
    <t>% above/below Nat'l Avg</t>
  </si>
  <si>
    <t>Peformance on Free-Response</t>
  </si>
  <si>
    <t>Bill Strickland</t>
  </si>
  <si>
    <t>East Grand Rapids, MI</t>
  </si>
  <si>
    <t>bstrickl@egrps.org</t>
  </si>
  <si>
    <t>Type info from IPR into grayed cells</t>
  </si>
  <si>
    <t>(26th-50th Percentile)</t>
  </si>
  <si>
    <t>(0-25th Percentile)</t>
  </si>
  <si>
    <t>(51st-75th Percentile)</t>
  </si>
  <si>
    <t>Do NOT type into any other cells (they automatically calculate)</t>
  </si>
  <si>
    <t>(76th-100th Percentile)</t>
  </si>
  <si>
    <t>Group #</t>
  </si>
  <si>
    <t>Global #</t>
  </si>
  <si>
    <t>Average # of APWH Students/School</t>
  </si>
  <si>
    <t>Global Mean</t>
  </si>
  <si>
    <t>Overall Averages</t>
  </si>
  <si>
    <t>National Average</t>
  </si>
  <si>
    <t>National %</t>
  </si>
  <si>
    <t>Total</t>
  </si>
  <si>
    <t>Number of APWH Schools</t>
  </si>
  <si>
    <t>Essay Section</t>
  </si>
  <si>
    <t>Multiple Choice Section</t>
  </si>
  <si>
    <t>http://www.egrps.org/~BStrickl/apwh.html</t>
  </si>
  <si>
    <t>DBQ Factors that Shaped Modern Olympics</t>
  </si>
  <si>
    <t>CCOT Indian Ocean Commerce</t>
  </si>
  <si>
    <t>C&amp;C Emergence of Nation States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</si>
</sst>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5">
    <font>
      <sz val="10"/>
      <name val="Arial"/>
      <family val="0"/>
    </font>
    <font>
      <b/>
      <sz val="10"/>
      <name val="Arial"/>
      <family val="2"/>
    </font>
    <font>
      <b/>
      <sz val="18"/>
      <name val="Arial"/>
      <family val="2"/>
    </font>
    <font>
      <sz val="16"/>
      <name val="Arial"/>
      <family val="2"/>
    </font>
    <font>
      <b/>
      <sz val="12"/>
      <name val="Arial"/>
      <family val="2"/>
    </font>
    <font>
      <b/>
      <sz val="14"/>
      <name val="Arial"/>
      <family val="2"/>
    </font>
    <font>
      <sz val="14"/>
      <name val="Arial"/>
      <family val="2"/>
    </font>
    <font>
      <b/>
      <sz val="11"/>
      <name val="Arial"/>
      <family val="2"/>
    </font>
    <font>
      <u val="single"/>
      <sz val="10"/>
      <color indexed="12"/>
      <name val="Arial"/>
      <family val="0"/>
    </font>
    <font>
      <u val="single"/>
      <sz val="10"/>
      <color indexed="36"/>
      <name val="Arial"/>
      <family val="0"/>
    </font>
    <font>
      <b/>
      <sz val="16"/>
      <name val="Arial"/>
      <family val="2"/>
    </font>
    <font>
      <sz val="9.25"/>
      <name val="Arial"/>
      <family val="0"/>
    </font>
    <font>
      <b/>
      <sz val="13"/>
      <name val="Arial"/>
      <family val="2"/>
    </font>
    <font>
      <b/>
      <sz val="14.75"/>
      <name val="Arial"/>
      <family val="2"/>
    </font>
    <font>
      <sz val="12"/>
      <name val="Helvetica"/>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medium"/>
    </border>
    <border>
      <left>
        <color indexed="63"/>
      </left>
      <right style="thin"/>
      <top style="thin"/>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165" fontId="0" fillId="0" borderId="0" xfId="0" applyNumberFormat="1"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horizontal="center"/>
    </xf>
    <xf numFmtId="0" fontId="0" fillId="0" borderId="0" xfId="0" applyFill="1" applyAlignment="1">
      <alignment/>
    </xf>
    <xf numFmtId="165" fontId="0" fillId="0" borderId="0" xfId="0" applyNumberFormat="1" applyFill="1" applyAlignment="1">
      <alignment/>
    </xf>
    <xf numFmtId="0" fontId="4" fillId="0" borderId="0" xfId="0" applyFont="1" applyAlignment="1">
      <alignment/>
    </xf>
    <xf numFmtId="0" fontId="8" fillId="0" borderId="0" xfId="20" applyAlignment="1">
      <alignment/>
    </xf>
    <xf numFmtId="0" fontId="1" fillId="0" borderId="1" xfId="0" applyFont="1" applyBorder="1" applyAlignment="1">
      <alignment/>
    </xf>
    <xf numFmtId="165" fontId="0" fillId="0" borderId="0" xfId="0" applyNumberFormat="1" applyFill="1" applyBorder="1" applyAlignment="1">
      <alignment/>
    </xf>
    <xf numFmtId="0" fontId="0" fillId="0" borderId="0" xfId="0" applyFill="1" applyBorder="1" applyAlignment="1">
      <alignment/>
    </xf>
    <xf numFmtId="0" fontId="1" fillId="0" borderId="1" xfId="0" applyFont="1" applyFill="1" applyBorder="1" applyAlignment="1">
      <alignment/>
    </xf>
    <xf numFmtId="164" fontId="0" fillId="0" borderId="0" xfId="0" applyNumberFormat="1" applyFill="1" applyAlignment="1">
      <alignment/>
    </xf>
    <xf numFmtId="0" fontId="0" fillId="0" borderId="0" xfId="0" applyFill="1" applyAlignment="1">
      <alignment horizontal="center"/>
    </xf>
    <xf numFmtId="0" fontId="0" fillId="0" borderId="1" xfId="0" applyFill="1" applyBorder="1" applyAlignment="1">
      <alignment/>
    </xf>
    <xf numFmtId="164" fontId="0" fillId="0" borderId="1" xfId="0" applyNumberFormat="1" applyFill="1" applyBorder="1" applyAlignment="1">
      <alignment/>
    </xf>
    <xf numFmtId="165" fontId="0" fillId="0" borderId="1" xfId="0" applyNumberFormat="1" applyFill="1" applyBorder="1" applyAlignment="1">
      <alignment/>
    </xf>
    <xf numFmtId="0" fontId="1" fillId="0" borderId="0" xfId="0" applyFont="1" applyFill="1" applyAlignment="1">
      <alignment/>
    </xf>
    <xf numFmtId="0" fontId="4" fillId="0" borderId="0" xfId="0" applyFont="1" applyFill="1" applyAlignment="1">
      <alignment/>
    </xf>
    <xf numFmtId="164" fontId="0" fillId="0" borderId="0" xfId="0" applyNumberFormat="1" applyAlignment="1">
      <alignment/>
    </xf>
    <xf numFmtId="0" fontId="0" fillId="0" borderId="0" xfId="0" applyFont="1" applyAlignment="1">
      <alignment/>
    </xf>
    <xf numFmtId="165" fontId="1" fillId="0" borderId="0" xfId="0" applyNumberFormat="1" applyFont="1" applyFill="1" applyAlignment="1">
      <alignment/>
    </xf>
    <xf numFmtId="165" fontId="1" fillId="0" borderId="1" xfId="0" applyNumberFormat="1" applyFont="1" applyFill="1" applyBorder="1" applyAlignment="1">
      <alignment/>
    </xf>
    <xf numFmtId="165" fontId="0" fillId="0" borderId="1" xfId="0" applyNumberFormat="1" applyBorder="1" applyAlignment="1">
      <alignment/>
    </xf>
    <xf numFmtId="3" fontId="1" fillId="0" borderId="0" xfId="0" applyNumberFormat="1" applyFont="1" applyAlignment="1">
      <alignment/>
    </xf>
    <xf numFmtId="0" fontId="0" fillId="2" borderId="2"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164" fontId="0" fillId="2" borderId="4" xfId="0" applyNumberFormat="1" applyFill="1" applyBorder="1" applyAlignment="1">
      <alignment/>
    </xf>
    <xf numFmtId="0" fontId="0" fillId="2" borderId="5" xfId="0" applyFill="1" applyBorder="1" applyAlignment="1">
      <alignment/>
    </xf>
    <xf numFmtId="1" fontId="0" fillId="2" borderId="6" xfId="0" applyNumberFormat="1" applyFill="1" applyBorder="1" applyAlignment="1">
      <alignment/>
    </xf>
    <xf numFmtId="1" fontId="0" fillId="2" borderId="7" xfId="0" applyNumberFormat="1" applyFill="1" applyBorder="1" applyAlignment="1">
      <alignment/>
    </xf>
    <xf numFmtId="164" fontId="0" fillId="2" borderId="8" xfId="0" applyNumberFormat="1" applyFill="1" applyBorder="1" applyAlignment="1">
      <alignment/>
    </xf>
    <xf numFmtId="0" fontId="0" fillId="2" borderId="9" xfId="0" applyFill="1" applyBorder="1" applyAlignment="1">
      <alignment/>
    </xf>
    <xf numFmtId="0" fontId="0" fillId="2" borderId="10" xfId="0" applyFill="1" applyBorder="1" applyAlignment="1">
      <alignment/>
    </xf>
    <xf numFmtId="0" fontId="4" fillId="2" borderId="2" xfId="0" applyFont="1" applyFill="1" applyBorder="1" applyAlignment="1">
      <alignment/>
    </xf>
    <xf numFmtId="2" fontId="0" fillId="0" borderId="0" xfId="0" applyNumberFormat="1" applyFill="1" applyAlignment="1">
      <alignment/>
    </xf>
    <xf numFmtId="164" fontId="0" fillId="0" borderId="0"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worksheet" Target="worksheets/sheet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Overall Summary</a:t>
            </a:r>
          </a:p>
        </c:rich>
      </c:tx>
      <c:layout/>
      <c:spPr>
        <a:noFill/>
        <a:ln>
          <a:noFill/>
        </a:ln>
      </c:spPr>
    </c:title>
    <c:plotArea>
      <c:layout/>
      <c:barChart>
        <c:barDir val="col"/>
        <c:grouping val="clustered"/>
        <c:varyColors val="0"/>
        <c:ser>
          <c:idx val="2"/>
          <c:order val="0"/>
          <c:tx>
            <c:v>National Results</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numRef>
              <c:f>'Data Sheet'!$B$17:$F$17</c:f>
              <c:numCache>
                <c:ptCount val="5"/>
                <c:pt idx="0">
                  <c:v>1</c:v>
                </c:pt>
                <c:pt idx="1">
                  <c:v>2</c:v>
                </c:pt>
                <c:pt idx="2">
                  <c:v>3</c:v>
                </c:pt>
                <c:pt idx="3">
                  <c:v>4</c:v>
                </c:pt>
                <c:pt idx="4">
                  <c:v>5</c:v>
                </c:pt>
              </c:numCache>
            </c:numRef>
          </c:cat>
          <c:val>
            <c:numRef>
              <c:f>'Data Sheet'!$B$20:$F$20</c:f>
              <c:numCache>
                <c:ptCount val="5"/>
                <c:pt idx="0">
                  <c:v>0.26</c:v>
                </c:pt>
                <c:pt idx="1">
                  <c:v>0.258</c:v>
                </c:pt>
                <c:pt idx="2">
                  <c:v>0.234</c:v>
                </c:pt>
                <c:pt idx="3">
                  <c:v>0.161</c:v>
                </c:pt>
                <c:pt idx="4">
                  <c:v>0.088</c:v>
                </c:pt>
              </c:numCache>
            </c:numRef>
          </c:val>
        </c:ser>
        <c:ser>
          <c:idx val="1"/>
          <c:order val="1"/>
          <c:tx>
            <c:strRef>
              <c:f>'Data Sheet'!$D$39</c:f>
              <c:strCache>
                <c:ptCount val="1"/>
                <c:pt idx="0">
                  <c:v>0</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numRef>
              <c:f>'Data Sheet'!$B$17:$F$17</c:f>
              <c:numCache>
                <c:ptCount val="5"/>
                <c:pt idx="0">
                  <c:v>1</c:v>
                </c:pt>
                <c:pt idx="1">
                  <c:v>2</c:v>
                </c:pt>
                <c:pt idx="2">
                  <c:v>3</c:v>
                </c:pt>
                <c:pt idx="3">
                  <c:v>4</c:v>
                </c:pt>
                <c:pt idx="4">
                  <c:v>5</c:v>
                </c:pt>
              </c:numCache>
            </c:numRef>
          </c:cat>
          <c:val>
            <c:numRef>
              <c:f>'Data Sheet'!$B$19:$F$19</c:f>
              <c:numCache>
                <c:ptCount val="5"/>
                <c:pt idx="0">
                  <c:v>0</c:v>
                </c:pt>
                <c:pt idx="1">
                  <c:v>0</c:v>
                </c:pt>
                <c:pt idx="2">
                  <c:v>0</c:v>
                </c:pt>
                <c:pt idx="3">
                  <c:v>0</c:v>
                </c:pt>
                <c:pt idx="4">
                  <c:v>0</c:v>
                </c:pt>
              </c:numCache>
            </c:numRef>
          </c:val>
        </c:ser>
        <c:gapWidth val="120"/>
        <c:axId val="47738555"/>
        <c:axId val="26993812"/>
      </c:barChart>
      <c:catAx>
        <c:axId val="47738555"/>
        <c:scaling>
          <c:orientation val="minMax"/>
        </c:scaling>
        <c:axPos val="b"/>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26993812"/>
        <c:crosses val="autoZero"/>
        <c:auto val="1"/>
        <c:lblOffset val="100"/>
        <c:noMultiLvlLbl val="0"/>
      </c:catAx>
      <c:valAx>
        <c:axId val="26993812"/>
        <c:scaling>
          <c:orientation val="minMax"/>
        </c:scaling>
        <c:axPos val="l"/>
        <c:majorGridlines>
          <c:spPr>
            <a:ln w="3175">
              <a:solidFill/>
              <a:prstDash val="sysDot"/>
            </a:ln>
          </c:spPr>
        </c:majorGridlines>
        <c:delete val="0"/>
        <c:numFmt formatCode="0%" sourceLinked="0"/>
        <c:majorTickMark val="out"/>
        <c:minorTickMark val="none"/>
        <c:tickLblPos val="nextTo"/>
        <c:crossAx val="47738555"/>
        <c:crossesAt val="1"/>
        <c:crossBetween val="between"/>
        <c:dispUnits/>
      </c:valAx>
      <c:spPr>
        <a:noFill/>
        <a:ln w="12700">
          <a:solidFill>
            <a:srgbClr val="808080"/>
          </a:solidFill>
        </a:ln>
      </c:spPr>
    </c:plotArea>
    <c:legend>
      <c:legendPos val="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Free Response Section Detail</a:t>
            </a:r>
          </a:p>
        </c:rich>
      </c:tx>
      <c:layout/>
      <c:spPr>
        <a:noFill/>
        <a:ln>
          <a:noFill/>
        </a:ln>
      </c:spPr>
    </c:title>
    <c:plotArea>
      <c:layout>
        <c:manualLayout>
          <c:xMode val="edge"/>
          <c:yMode val="edge"/>
          <c:x val="0.0105"/>
          <c:y val="0.23775"/>
          <c:w val="0.97875"/>
          <c:h val="0.74775"/>
        </c:manualLayout>
      </c:layout>
      <c:barChart>
        <c:barDir val="col"/>
        <c:grouping val="clustered"/>
        <c:varyColors val="0"/>
        <c:ser>
          <c:idx val="0"/>
          <c:order val="0"/>
          <c:tx>
            <c:strRef>
              <c:f>'Data Sheet'!$A$54</c:f>
              <c:strCache>
                <c:ptCount val="1"/>
                <c:pt idx="0">
                  <c:v>DBQ Rome vs. Han Tech Attitudes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latin typeface="Arial"/>
                        <a:ea typeface="Arial"/>
                        <a:cs typeface="Arial"/>
                      </a:rPr>
                      <a:t>DBQ</a:t>
                    </a:r>
                  </a:p>
                </c:rich>
              </c:tx>
              <c:numFmt formatCode="General" sourceLinked="1"/>
              <c:dLblPos val="inEnd"/>
              <c:showLegendKey val="0"/>
              <c:showVal val="1"/>
              <c:showBubbleSize val="0"/>
              <c:showCatName val="0"/>
              <c:showSerName val="0"/>
              <c:showPercent val="0"/>
            </c:dLbl>
            <c:dLbl>
              <c:idx val="1"/>
              <c:tx>
                <c:rich>
                  <a:bodyPr vert="horz" rot="0" anchor="ctr"/>
                  <a:lstStyle/>
                  <a:p>
                    <a:pPr algn="ctr">
                      <a:defRPr/>
                    </a:pPr>
                    <a:r>
                      <a:rPr lang="en-US" cap="none" sz="1000" b="1" i="0" u="none" baseline="0">
                        <a:latin typeface="Arial"/>
                        <a:ea typeface="Arial"/>
                        <a:cs typeface="Arial"/>
                      </a:rPr>
                      <a:t>DBQ</a:t>
                    </a:r>
                  </a:p>
                </c:rich>
              </c:tx>
              <c:numFmt formatCode="General" sourceLinked="1"/>
              <c:dLblPos val="inEnd"/>
              <c:showLegendKey val="0"/>
              <c:showVal val="1"/>
              <c:showBubbleSize val="0"/>
              <c:showCatName val="0"/>
              <c:showSerName val="0"/>
              <c:showPercent val="0"/>
            </c:dLbl>
            <c:dLbl>
              <c:idx val="2"/>
              <c:tx>
                <c:rich>
                  <a:bodyPr vert="horz" rot="0" anchor="ctr"/>
                  <a:lstStyle/>
                  <a:p>
                    <a:pPr algn="ctr">
                      <a:defRPr/>
                    </a:pPr>
                    <a:r>
                      <a:rPr lang="en-US" cap="none" sz="1000" b="1" i="0" u="none" baseline="0">
                        <a:latin typeface="Arial"/>
                        <a:ea typeface="Arial"/>
                        <a:cs typeface="Arial"/>
                      </a:rPr>
                      <a:t>DBQ</a:t>
                    </a:r>
                  </a:p>
                </c:rich>
              </c:tx>
              <c:numFmt formatCode="General" sourceLinked="1"/>
              <c:dLblPos val="inEnd"/>
              <c:showLegendKey val="0"/>
              <c:showVal val="1"/>
              <c:showBubbleSize val="0"/>
              <c:showCatName val="0"/>
              <c:showSerName val="0"/>
              <c:showPercent val="0"/>
            </c:dLbl>
            <c:dLbl>
              <c:idx val="3"/>
              <c:tx>
                <c:rich>
                  <a:bodyPr vert="horz" rot="0" anchor="ctr"/>
                  <a:lstStyle/>
                  <a:p>
                    <a:pPr algn="ctr">
                      <a:defRPr/>
                    </a:pPr>
                    <a:r>
                      <a:rPr lang="en-US" cap="none" sz="1000" b="1" i="0" u="none" baseline="0">
                        <a:latin typeface="Arial"/>
                        <a:ea typeface="Arial"/>
                        <a:cs typeface="Arial"/>
                      </a:rPr>
                      <a:t>DBQ</a:t>
                    </a:r>
                  </a:p>
                </c:rich>
              </c:tx>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multiLvlStrRef>
              <c:f>'Data Sheet'!$J$52:$M$53</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Sheet'!$J$54:$M$54</c:f>
              <c:numCache>
                <c:ptCount val="4"/>
                <c:pt idx="0">
                  <c:v>0</c:v>
                </c:pt>
                <c:pt idx="1">
                  <c:v>0</c:v>
                </c:pt>
                <c:pt idx="2">
                  <c:v>0</c:v>
                </c:pt>
                <c:pt idx="3">
                  <c:v>0</c:v>
                </c:pt>
              </c:numCache>
            </c:numRef>
          </c:val>
        </c:ser>
        <c:ser>
          <c:idx val="1"/>
          <c:order val="1"/>
          <c:tx>
            <c:strRef>
              <c:f>'Data Sheet'!$A$55</c:f>
              <c:strCache>
                <c:ptCount val="1"/>
                <c:pt idx="0">
                  <c:v>COT 20th C Pol Identities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latin typeface="Arial"/>
                        <a:ea typeface="Arial"/>
                        <a:cs typeface="Arial"/>
                      </a:rPr>
                      <a:t>COT</a:t>
                    </a:r>
                  </a:p>
                </c:rich>
              </c:tx>
              <c:numFmt formatCode="General" sourceLinked="1"/>
              <c:dLblPos val="inEnd"/>
              <c:showLegendKey val="0"/>
              <c:showVal val="1"/>
              <c:showBubbleSize val="0"/>
              <c:showCatName val="0"/>
              <c:showSerName val="0"/>
              <c:showPercent val="0"/>
            </c:dLbl>
            <c:dLbl>
              <c:idx val="1"/>
              <c:tx>
                <c:rich>
                  <a:bodyPr vert="horz" rot="0" anchor="ctr"/>
                  <a:lstStyle/>
                  <a:p>
                    <a:pPr algn="ctr">
                      <a:defRPr/>
                    </a:pPr>
                    <a:r>
                      <a:rPr lang="en-US" cap="none" sz="1000" b="1" i="0" u="none" baseline="0">
                        <a:latin typeface="Arial"/>
                        <a:ea typeface="Arial"/>
                        <a:cs typeface="Arial"/>
                      </a:rPr>
                      <a:t>COT</a:t>
                    </a:r>
                  </a:p>
                </c:rich>
              </c:tx>
              <c:numFmt formatCode="General" sourceLinked="1"/>
              <c:dLblPos val="inEnd"/>
              <c:showLegendKey val="0"/>
              <c:showVal val="1"/>
              <c:showBubbleSize val="0"/>
              <c:showCatName val="0"/>
              <c:showSerName val="0"/>
              <c:showPercent val="0"/>
            </c:dLbl>
            <c:dLbl>
              <c:idx val="2"/>
              <c:tx>
                <c:rich>
                  <a:bodyPr vert="horz" rot="0" anchor="ctr"/>
                  <a:lstStyle/>
                  <a:p>
                    <a:pPr algn="ctr">
                      <a:defRPr/>
                    </a:pPr>
                    <a:r>
                      <a:rPr lang="en-US" cap="none" sz="1000" b="1" i="0" u="none" baseline="0">
                        <a:latin typeface="Arial"/>
                        <a:ea typeface="Arial"/>
                        <a:cs typeface="Arial"/>
                      </a:rPr>
                      <a:t>COT</a:t>
                    </a:r>
                  </a:p>
                </c:rich>
              </c:tx>
              <c:numFmt formatCode="General" sourceLinked="1"/>
              <c:dLblPos val="inEnd"/>
              <c:showLegendKey val="0"/>
              <c:showVal val="1"/>
              <c:showBubbleSize val="0"/>
              <c:showCatName val="0"/>
              <c:showSerName val="0"/>
              <c:showPercent val="0"/>
            </c:dLbl>
            <c:dLbl>
              <c:idx val="3"/>
              <c:tx>
                <c:rich>
                  <a:bodyPr vert="horz" rot="0" anchor="ctr"/>
                  <a:lstStyle/>
                  <a:p>
                    <a:pPr algn="ctr">
                      <a:defRPr/>
                    </a:pPr>
                    <a:r>
                      <a:rPr lang="en-US" cap="none" sz="1000" b="1" i="0" u="none" baseline="0">
                        <a:latin typeface="Arial"/>
                        <a:ea typeface="Arial"/>
                        <a:cs typeface="Arial"/>
                      </a:rPr>
                      <a:t>COT</a:t>
                    </a:r>
                  </a:p>
                </c:rich>
              </c:tx>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val>
            <c:numRef>
              <c:f>'Data Sheet'!$J$55:$M$55</c:f>
              <c:numCache>
                <c:ptCount val="4"/>
                <c:pt idx="0">
                  <c:v>0</c:v>
                </c:pt>
                <c:pt idx="1">
                  <c:v>0</c:v>
                </c:pt>
                <c:pt idx="2">
                  <c:v>0</c:v>
                </c:pt>
                <c:pt idx="3">
                  <c:v>0</c:v>
                </c:pt>
              </c:numCache>
            </c:numRef>
          </c:val>
        </c:ser>
        <c:ser>
          <c:idx val="2"/>
          <c:order val="2"/>
          <c:tx>
            <c:strRef>
              <c:f>'Data Sheet'!$A$56</c:f>
              <c:strCache>
                <c:ptCount val="1"/>
                <c:pt idx="0">
                  <c:v>C&amp;C Spanish vs. Ottoman/Russian Empire Building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latin typeface="Arial"/>
                        <a:ea typeface="Arial"/>
                        <a:cs typeface="Arial"/>
                      </a:rPr>
                      <a:t>C&amp;C</a:t>
                    </a:r>
                  </a:p>
                </c:rich>
              </c:tx>
              <c:numFmt formatCode="General" sourceLinked="1"/>
              <c:dLblPos val="inEnd"/>
              <c:showLegendKey val="0"/>
              <c:showVal val="1"/>
              <c:showBubbleSize val="0"/>
              <c:showCatName val="0"/>
              <c:showSerName val="0"/>
              <c:showPercent val="0"/>
            </c:dLbl>
            <c:dLbl>
              <c:idx val="1"/>
              <c:tx>
                <c:rich>
                  <a:bodyPr vert="horz" rot="0" anchor="ctr"/>
                  <a:lstStyle/>
                  <a:p>
                    <a:pPr algn="ctr">
                      <a:defRPr/>
                    </a:pPr>
                    <a:r>
                      <a:rPr lang="en-US" cap="none" sz="1000" b="1" i="0" u="none" baseline="0">
                        <a:latin typeface="Arial"/>
                        <a:ea typeface="Arial"/>
                        <a:cs typeface="Arial"/>
                      </a:rPr>
                      <a:t>C&amp;C</a:t>
                    </a:r>
                  </a:p>
                </c:rich>
              </c:tx>
              <c:numFmt formatCode="General" sourceLinked="1"/>
              <c:dLblPos val="inEnd"/>
              <c:showLegendKey val="0"/>
              <c:showVal val="1"/>
              <c:showBubbleSize val="0"/>
              <c:showCatName val="0"/>
              <c:showSerName val="0"/>
              <c:showPercent val="0"/>
            </c:dLbl>
            <c:dLbl>
              <c:idx val="2"/>
              <c:tx>
                <c:rich>
                  <a:bodyPr vert="horz" rot="0" anchor="ctr"/>
                  <a:lstStyle/>
                  <a:p>
                    <a:pPr algn="ctr">
                      <a:defRPr/>
                    </a:pPr>
                    <a:r>
                      <a:rPr lang="en-US" cap="none" sz="1000" b="1" i="0" u="none" baseline="0">
                        <a:latin typeface="Arial"/>
                        <a:ea typeface="Arial"/>
                        <a:cs typeface="Arial"/>
                      </a:rPr>
                      <a:t>C&amp;C</a:t>
                    </a:r>
                  </a:p>
                </c:rich>
              </c:tx>
              <c:numFmt formatCode="General" sourceLinked="1"/>
              <c:dLblPos val="inEnd"/>
              <c:showLegendKey val="0"/>
              <c:showVal val="1"/>
              <c:showBubbleSize val="0"/>
              <c:showCatName val="0"/>
              <c:showSerName val="0"/>
              <c:showPercent val="0"/>
            </c:dLbl>
            <c:dLbl>
              <c:idx val="3"/>
              <c:tx>
                <c:rich>
                  <a:bodyPr vert="horz" rot="0" anchor="ctr"/>
                  <a:lstStyle/>
                  <a:p>
                    <a:pPr algn="ctr">
                      <a:defRPr/>
                    </a:pPr>
                    <a:r>
                      <a:rPr lang="en-US" cap="none" sz="1000" b="1" i="0" u="none" baseline="0">
                        <a:latin typeface="Arial"/>
                        <a:ea typeface="Arial"/>
                        <a:cs typeface="Arial"/>
                      </a:rPr>
                      <a:t>C&amp;C</a:t>
                    </a:r>
                  </a:p>
                </c:rich>
              </c:tx>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val>
            <c:numRef>
              <c:f>'Data Sheet'!$J$56:$M$56</c:f>
              <c:numCache>
                <c:ptCount val="4"/>
                <c:pt idx="0">
                  <c:v>0</c:v>
                </c:pt>
                <c:pt idx="1">
                  <c:v>0</c:v>
                </c:pt>
                <c:pt idx="2">
                  <c:v>0</c:v>
                </c:pt>
                <c:pt idx="3">
                  <c:v>0</c:v>
                </c:pt>
              </c:numCache>
            </c:numRef>
          </c:val>
        </c:ser>
        <c:axId val="45367685"/>
        <c:axId val="5655982"/>
      </c:barChart>
      <c:catAx>
        <c:axId val="45367685"/>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655982"/>
        <c:crosses val="autoZero"/>
        <c:auto val="1"/>
        <c:lblOffset val="100"/>
        <c:noMultiLvlLbl val="0"/>
      </c:catAx>
      <c:valAx>
        <c:axId val="5655982"/>
        <c:scaling>
          <c:orientation val="minMax"/>
        </c:scaling>
        <c:axPos val="l"/>
        <c:majorGridlines>
          <c:spPr>
            <a:ln w="3175">
              <a:solidFill/>
              <a:prstDash val="sysDot"/>
            </a:ln>
          </c:spPr>
        </c:majorGridlines>
        <c:delete val="0"/>
        <c:numFmt formatCode="0%" sourceLinked="0"/>
        <c:majorTickMark val="out"/>
        <c:minorTickMark val="none"/>
        <c:tickLblPos val="nextTo"/>
        <c:crossAx val="45367685"/>
        <c:crossesAt val="1"/>
        <c:crossBetween val="between"/>
        <c:dispUnits/>
      </c:valAx>
      <c:spPr>
        <a:noFill/>
        <a:ln w="12700">
          <a:solidFill>
            <a:srgbClr val="808080"/>
          </a:solidFill>
        </a:ln>
      </c:spPr>
    </c:plotArea>
    <c:legend>
      <c:legendPos val="t"/>
      <c:layout>
        <c:manualLayout>
          <c:xMode val="edge"/>
          <c:yMode val="edge"/>
          <c:x val="0.08325"/>
          <c:y val="0.101"/>
          <c:w val="0.864"/>
          <c:h val="0.128"/>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a:t>
            </a:r>
            <a:r>
              <a:rPr lang="en-US" cap="none" sz="1400" b="0" i="0" u="none" baseline="0">
                <a:latin typeface="Arial"/>
                <a:ea typeface="Arial"/>
                <a:cs typeface="Arial"/>
              </a:rPr>
              <a:t>What % of students placed in what quartile of the APWH Exam?</a:t>
            </a:r>
          </a:p>
        </c:rich>
      </c:tx>
      <c:layout/>
      <c:spPr>
        <a:noFill/>
        <a:ln>
          <a:noFill/>
        </a:ln>
      </c:spPr>
    </c:title>
    <c:plotArea>
      <c:layout/>
      <c:barChart>
        <c:barDir val="col"/>
        <c:grouping val="clustered"/>
        <c:varyColors val="0"/>
        <c:ser>
          <c:idx val="0"/>
          <c:order val="0"/>
          <c:tx>
            <c:v>Multiple Choice Section</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Sheet'!$B$23:$E$24</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Sheet'!$B$26:$E$26</c:f>
              <c:numCache>
                <c:ptCount val="4"/>
                <c:pt idx="0">
                  <c:v>0</c:v>
                </c:pt>
                <c:pt idx="1">
                  <c:v>0</c:v>
                </c:pt>
                <c:pt idx="2">
                  <c:v>0</c:v>
                </c:pt>
                <c:pt idx="3">
                  <c:v>0</c:v>
                </c:pt>
              </c:numCache>
            </c:numRef>
          </c:val>
        </c:ser>
        <c:ser>
          <c:idx val="1"/>
          <c:order val="1"/>
          <c:tx>
            <c:v>Essay Section</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1" i="0" u="none" baseline="0">
                      <a:latin typeface="Arial"/>
                      <a:ea typeface="Arial"/>
                      <a:cs typeface="Arial"/>
                    </a:defRPr>
                  </a:pPr>
                </a:p>
              </c:txPr>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Sheet'!$B$23:$E$24</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Sheet'!$B$33:$E$33</c:f>
              <c:numCache>
                <c:ptCount val="4"/>
                <c:pt idx="0">
                  <c:v>0</c:v>
                </c:pt>
                <c:pt idx="1">
                  <c:v>0</c:v>
                </c:pt>
                <c:pt idx="2">
                  <c:v>0</c:v>
                </c:pt>
                <c:pt idx="3">
                  <c:v>0</c:v>
                </c:pt>
              </c:numCache>
            </c:numRef>
          </c:val>
        </c:ser>
        <c:gapWidth val="160"/>
        <c:axId val="50903839"/>
        <c:axId val="55481368"/>
      </c:barChart>
      <c:catAx>
        <c:axId val="5090383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481368"/>
        <c:crosses val="autoZero"/>
        <c:auto val="1"/>
        <c:lblOffset val="100"/>
        <c:noMultiLvlLbl val="0"/>
      </c:catAx>
      <c:valAx>
        <c:axId val="55481368"/>
        <c:scaling>
          <c:orientation val="minMax"/>
        </c:scaling>
        <c:axPos val="l"/>
        <c:majorGridlines>
          <c:spPr>
            <a:ln w="3175">
              <a:solidFill/>
              <a:prstDash val="sysDot"/>
            </a:ln>
          </c:spPr>
        </c:majorGridlines>
        <c:delete val="0"/>
        <c:numFmt formatCode="0%" sourceLinked="0"/>
        <c:majorTickMark val="out"/>
        <c:minorTickMark val="none"/>
        <c:tickLblPos val="nextTo"/>
        <c:crossAx val="50903839"/>
        <c:crossesAt val="1"/>
        <c:crossBetween val="between"/>
        <c:dispUnits/>
      </c:valAx>
      <c:spPr>
        <a:noFill/>
        <a:ln w="12700">
          <a:solidFill>
            <a:srgbClr val="808080"/>
          </a:solidFill>
        </a:ln>
      </c:spPr>
    </c:plotArea>
    <c:legend>
      <c:legendPos val="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MC &amp; Essay Sections
Comparison to National Average
</a:t>
            </a:r>
            <a:r>
              <a:rPr lang="en-US" cap="none" sz="1400" b="1" i="0" u="none" baseline="0">
                <a:latin typeface="Arial"/>
                <a:ea typeface="Arial"/>
                <a:cs typeface="Arial"/>
              </a:rPr>
              <a:t>Minimum Score for
5 = 74, 4 = 60, 3 = 43, 2 = 27</a:t>
            </a:r>
          </a:p>
        </c:rich>
      </c:tx>
      <c:layout>
        <c:manualLayout>
          <c:xMode val="factor"/>
          <c:yMode val="factor"/>
          <c:x val="0"/>
          <c:y val="-0.018"/>
        </c:manualLayout>
      </c:layout>
      <c:spPr>
        <a:noFill/>
        <a:ln>
          <a:noFill/>
        </a:ln>
      </c:spPr>
    </c:title>
    <c:plotArea>
      <c:layout>
        <c:manualLayout>
          <c:xMode val="edge"/>
          <c:yMode val="edge"/>
          <c:x val="0.012"/>
          <c:y val="0.20275"/>
          <c:w val="0.9535"/>
          <c:h val="0.781"/>
        </c:manualLayout>
      </c:layout>
      <c:barChart>
        <c:barDir val="col"/>
        <c:grouping val="stacked"/>
        <c:varyColors val="0"/>
        <c:ser>
          <c:idx val="0"/>
          <c:order val="0"/>
          <c:tx>
            <c:strRef>
              <c:f>'Data Sheet'!$A$61</c:f>
              <c:strCache>
                <c:ptCount val="1"/>
                <c:pt idx="0">
                  <c:v>Multiple Choice Section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00" b="1" i="0" u="none" baseline="0">
                    <a:latin typeface="Arial"/>
                    <a:ea typeface="Arial"/>
                    <a:cs typeface="Arial"/>
                  </a:defRPr>
                </a:pPr>
              </a:p>
            </c:txPr>
            <c:showLegendKey val="0"/>
            <c:showVal val="1"/>
            <c:showBubbleSize val="0"/>
            <c:showCatName val="0"/>
            <c:showSerName val="1"/>
            <c:showPercent val="0"/>
            <c:separator>
</c:separator>
          </c:dLbls>
          <c:cat>
            <c:multiLvlStrRef>
              <c:f>'Data Sheet'!$C$59:$D$60</c:f>
              <c:multiLvlStrCache>
                <c:ptCount val="2"/>
                <c:lvl>
                  <c:pt idx="0">
                    <c:v>45.0</c:v>
                  </c:pt>
                  <c:pt idx="1">
                    <c:v>0.0</c:v>
                  </c:pt>
                </c:lvl>
                <c:lvl>
                  <c:pt idx="0">
                    <c:v>National Average</c:v>
                  </c:pt>
                  <c:pt idx="1">
                    <c:v>0</c:v>
                  </c:pt>
                </c:lvl>
              </c:multiLvlStrCache>
            </c:multiLvlStrRef>
          </c:cat>
          <c:val>
            <c:numRef>
              <c:f>'Data Sheet'!$C$61:$D$61</c:f>
              <c:numCache>
                <c:ptCount val="2"/>
                <c:pt idx="0">
                  <c:v>28.8</c:v>
                </c:pt>
                <c:pt idx="1">
                  <c:v>0</c:v>
                </c:pt>
              </c:numCache>
            </c:numRef>
          </c:val>
        </c:ser>
        <c:ser>
          <c:idx val="1"/>
          <c:order val="1"/>
          <c:tx>
            <c:strRef>
              <c:f>'Data Sheet'!$A$62</c:f>
              <c:strCache>
                <c:ptCount val="1"/>
                <c:pt idx="0">
                  <c:v>Essay Section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300" b="1" i="0" u="none" baseline="0">
                    <a:latin typeface="Arial"/>
                    <a:ea typeface="Arial"/>
                    <a:cs typeface="Arial"/>
                  </a:defRPr>
                </a:pPr>
              </a:p>
            </c:txPr>
            <c:showLegendKey val="0"/>
            <c:showVal val="1"/>
            <c:showBubbleSize val="0"/>
            <c:showCatName val="0"/>
            <c:showSerName val="1"/>
            <c:showPercent val="0"/>
            <c:separator>
</c:separator>
          </c:dLbls>
          <c:cat>
            <c:multiLvlStrRef>
              <c:f>'Data Sheet'!$C$59:$D$60</c:f>
              <c:multiLvlStrCache>
                <c:ptCount val="2"/>
                <c:lvl>
                  <c:pt idx="0">
                    <c:v>45.0</c:v>
                  </c:pt>
                  <c:pt idx="1">
                    <c:v>0.0</c:v>
                  </c:pt>
                </c:lvl>
                <c:lvl>
                  <c:pt idx="0">
                    <c:v>National Average</c:v>
                  </c:pt>
                  <c:pt idx="1">
                    <c:v>0</c:v>
                  </c:pt>
                </c:lvl>
              </c:multiLvlStrCache>
            </c:multiLvlStrRef>
          </c:cat>
          <c:val>
            <c:numRef>
              <c:f>'Data Sheet'!$C$62:$D$62</c:f>
              <c:numCache>
                <c:ptCount val="2"/>
                <c:pt idx="0">
                  <c:v>16.2</c:v>
                </c:pt>
                <c:pt idx="1">
                  <c:v>0</c:v>
                </c:pt>
              </c:numCache>
            </c:numRef>
          </c:val>
        </c:ser>
        <c:overlap val="100"/>
        <c:axId val="41617717"/>
        <c:axId val="39015134"/>
      </c:barChart>
      <c:catAx>
        <c:axId val="41617717"/>
        <c:scaling>
          <c:orientation val="minMax"/>
        </c:scaling>
        <c:axPos val="b"/>
        <c:delete val="0"/>
        <c:numFmt formatCode="General" sourceLinked="1"/>
        <c:majorTickMark val="out"/>
        <c:minorTickMark val="none"/>
        <c:tickLblPos val="nextTo"/>
        <c:txPr>
          <a:bodyPr/>
          <a:lstStyle/>
          <a:p>
            <a:pPr>
              <a:defRPr lang="en-US" cap="none" sz="1475" b="1" i="0" u="none" baseline="0">
                <a:latin typeface="Arial"/>
                <a:ea typeface="Arial"/>
                <a:cs typeface="Arial"/>
              </a:defRPr>
            </a:pPr>
          </a:p>
        </c:txPr>
        <c:crossAx val="39015134"/>
        <c:crosses val="autoZero"/>
        <c:auto val="1"/>
        <c:lblOffset val="100"/>
        <c:noMultiLvlLbl val="0"/>
      </c:catAx>
      <c:valAx>
        <c:axId val="39015134"/>
        <c:scaling>
          <c:orientation val="minMax"/>
        </c:scaling>
        <c:axPos val="l"/>
        <c:majorGridlines>
          <c:spPr>
            <a:ln w="3175">
              <a:solidFill/>
              <a:prstDash val="sysDot"/>
            </a:ln>
          </c:spPr>
        </c:majorGridlines>
        <c:delete val="0"/>
        <c:numFmt formatCode="General" sourceLinked="1"/>
        <c:majorTickMark val="out"/>
        <c:minorTickMark val="none"/>
        <c:tickLblPos val="nextTo"/>
        <c:crossAx val="41617717"/>
        <c:crossesAt val="1"/>
        <c:crossBetween val="between"/>
        <c:dispUnits/>
        <c:majorUnit val="1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"Balance" Between
Multiple Choice Section vs. Essay Section</a:t>
            </a:r>
          </a:p>
        </c:rich>
      </c:tx>
      <c:layout/>
      <c:spPr>
        <a:noFill/>
        <a:ln>
          <a:noFill/>
        </a:ln>
      </c:spPr>
    </c:title>
    <c:plotArea>
      <c:layout>
        <c:manualLayout>
          <c:xMode val="edge"/>
          <c:yMode val="edge"/>
          <c:x val="0.015"/>
          <c:y val="0.229"/>
          <c:w val="0.9775"/>
          <c:h val="0.75475"/>
        </c:manualLayout>
      </c:layout>
      <c:barChart>
        <c:barDir val="col"/>
        <c:grouping val="stacked"/>
        <c:varyColors val="0"/>
        <c:ser>
          <c:idx val="0"/>
          <c:order val="0"/>
          <c:tx>
            <c:strRef>
              <c:f>'Data Sheet'!$A$61</c:f>
              <c:strCache>
                <c:ptCount val="1"/>
                <c:pt idx="0">
                  <c:v>Multiple Choice Section</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1"/>
            <c:showPercent val="0"/>
            <c:separator>
</c:separator>
          </c:dLbls>
          <c:cat>
            <c:strRef>
              <c:f>'Data Sheet'!$E$59:$F$59</c:f>
              <c:strCache>
                <c:ptCount val="2"/>
                <c:pt idx="0">
                  <c:v>National %</c:v>
                </c:pt>
                <c:pt idx="1">
                  <c:v>0</c:v>
                </c:pt>
              </c:strCache>
            </c:strRef>
          </c:cat>
          <c:val>
            <c:numRef>
              <c:f>'Data Sheet'!$E$61:$F$61</c:f>
              <c:numCache>
                <c:ptCount val="2"/>
                <c:pt idx="0">
                  <c:v>0.64</c:v>
                </c:pt>
                <c:pt idx="1">
                  <c:v>0</c:v>
                </c:pt>
              </c:numCache>
            </c:numRef>
          </c:val>
        </c:ser>
        <c:ser>
          <c:idx val="1"/>
          <c:order val="1"/>
          <c:tx>
            <c:strRef>
              <c:f>'Data Sheet'!$A$62</c:f>
              <c:strCache>
                <c:ptCount val="1"/>
                <c:pt idx="0">
                  <c:v>Essay Section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1"/>
            <c:showPercent val="0"/>
            <c:separator>
</c:separator>
          </c:dLbls>
          <c:cat>
            <c:strRef>
              <c:f>'Data Sheet'!$E$59:$F$59</c:f>
              <c:strCache>
                <c:ptCount val="2"/>
                <c:pt idx="0">
                  <c:v>National %</c:v>
                </c:pt>
                <c:pt idx="1">
                  <c:v>0</c:v>
                </c:pt>
              </c:strCache>
            </c:strRef>
          </c:cat>
          <c:val>
            <c:numRef>
              <c:f>'Data Sheet'!$E$62:$F$62</c:f>
              <c:numCache>
                <c:ptCount val="2"/>
                <c:pt idx="0">
                  <c:v>0.36</c:v>
                </c:pt>
                <c:pt idx="1">
                  <c:v>0</c:v>
                </c:pt>
              </c:numCache>
            </c:numRef>
          </c:val>
        </c:ser>
        <c:overlap val="98"/>
        <c:gapWidth val="130"/>
        <c:axId val="15591887"/>
        <c:axId val="6109256"/>
      </c:barChart>
      <c:catAx>
        <c:axId val="15591887"/>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6109256"/>
        <c:crosses val="autoZero"/>
        <c:auto val="1"/>
        <c:lblOffset val="100"/>
        <c:noMultiLvlLbl val="0"/>
      </c:catAx>
      <c:valAx>
        <c:axId val="6109256"/>
        <c:scaling>
          <c:orientation val="minMax"/>
          <c:max val="1"/>
        </c:scaling>
        <c:axPos val="l"/>
        <c:majorGridlines>
          <c:spPr>
            <a:ln w="3175">
              <a:solidFill/>
              <a:prstDash val="sysDot"/>
            </a:ln>
          </c:spPr>
        </c:majorGridlines>
        <c:delete val="0"/>
        <c:numFmt formatCode="0%" sourceLinked="0"/>
        <c:majorTickMark val="out"/>
        <c:minorTickMark val="none"/>
        <c:tickLblPos val="nextTo"/>
        <c:crossAx val="15591887"/>
        <c:crossesAt val="1"/>
        <c:crossBetween val="between"/>
        <c:dispUnits/>
        <c:majorUnit val="0.5"/>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Multiple Choice Section</a:t>
            </a:r>
          </a:p>
        </c:rich>
      </c:tx>
      <c:layout/>
      <c:spPr>
        <a:noFill/>
        <a:ln>
          <a:noFill/>
        </a:ln>
      </c:spPr>
    </c:title>
    <c:plotArea>
      <c:layout>
        <c:manualLayout>
          <c:xMode val="edge"/>
          <c:yMode val="edge"/>
          <c:x val="0.011"/>
          <c:y val="0.146"/>
          <c:w val="0.978"/>
          <c:h val="0.83925"/>
        </c:manualLayout>
      </c:layout>
      <c:barChart>
        <c:barDir val="col"/>
        <c:grouping val="clustered"/>
        <c:varyColors val="0"/>
        <c:ser>
          <c:idx val="1"/>
          <c:order val="0"/>
          <c:tx>
            <c:strRef>
              <c:f>'Data Sheet'!$C$39</c:f>
              <c:strCache>
                <c:ptCount val="1"/>
                <c:pt idx="0">
                  <c:v>National Average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'Data Sheet'!$A$40:$A$49</c:f>
              <c:strCache>
                <c:ptCount val="10"/>
                <c:pt idx="0">
                  <c:v>Foundations</c:v>
                </c:pt>
                <c:pt idx="1">
                  <c:v>600-1450</c:v>
                </c:pt>
                <c:pt idx="2">
                  <c:v>1450-1750</c:v>
                </c:pt>
                <c:pt idx="3">
                  <c:v>1750-1914</c:v>
                </c:pt>
                <c:pt idx="4">
                  <c:v>1914-Present</c:v>
                </c:pt>
                <c:pt idx="5">
                  <c:v>Comparative</c:v>
                </c:pt>
                <c:pt idx="6">
                  <c:v>Global</c:v>
                </c:pt>
                <c:pt idx="7">
                  <c:v>Stimulus Based</c:v>
                </c:pt>
                <c:pt idx="8">
                  <c:v>Single Country</c:v>
                </c:pt>
                <c:pt idx="9">
                  <c:v>Overall Weighted</c:v>
                </c:pt>
              </c:strCache>
            </c:strRef>
          </c:cat>
          <c:val>
            <c:numRef>
              <c:f>'Data Sheet'!$C$40:$C$49</c:f>
              <c:numCache>
                <c:ptCount val="10"/>
                <c:pt idx="0">
                  <c:v>7.8</c:v>
                </c:pt>
                <c:pt idx="1">
                  <c:v>6.7</c:v>
                </c:pt>
                <c:pt idx="2">
                  <c:v>5.2</c:v>
                </c:pt>
                <c:pt idx="3">
                  <c:v>6.1</c:v>
                </c:pt>
                <c:pt idx="4">
                  <c:v>6.2</c:v>
                </c:pt>
                <c:pt idx="5">
                  <c:v>7.4</c:v>
                </c:pt>
                <c:pt idx="6">
                  <c:v>12.4</c:v>
                </c:pt>
                <c:pt idx="7">
                  <c:v>8.7</c:v>
                </c:pt>
                <c:pt idx="8">
                  <c:v>13.8</c:v>
                </c:pt>
                <c:pt idx="9">
                  <c:v>28.8</c:v>
                </c:pt>
              </c:numCache>
            </c:numRef>
          </c:val>
        </c:ser>
        <c:ser>
          <c:idx val="2"/>
          <c:order val="1"/>
          <c:tx>
            <c:strRef>
              <c:f>'Data Sheet'!$D$39</c:f>
              <c:strCache>
                <c:ptCount val="1"/>
                <c:pt idx="0">
                  <c:v>0</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'Data Sheet'!$A$40:$A$49</c:f>
              <c:strCache>
                <c:ptCount val="10"/>
                <c:pt idx="0">
                  <c:v>Foundations</c:v>
                </c:pt>
                <c:pt idx="1">
                  <c:v>600-1450</c:v>
                </c:pt>
                <c:pt idx="2">
                  <c:v>1450-1750</c:v>
                </c:pt>
                <c:pt idx="3">
                  <c:v>1750-1914</c:v>
                </c:pt>
                <c:pt idx="4">
                  <c:v>1914-Present</c:v>
                </c:pt>
                <c:pt idx="5">
                  <c:v>Comparative</c:v>
                </c:pt>
                <c:pt idx="6">
                  <c:v>Global</c:v>
                </c:pt>
                <c:pt idx="7">
                  <c:v>Stimulus Based</c:v>
                </c:pt>
                <c:pt idx="8">
                  <c:v>Single Country</c:v>
                </c:pt>
                <c:pt idx="9">
                  <c:v>Overall Weighted</c:v>
                </c:pt>
              </c:strCache>
            </c:strRef>
          </c:cat>
          <c:val>
            <c:numRef>
              <c:f>'Data Sheet'!$D$40:$D$49</c:f>
              <c:numCache>
                <c:ptCount val="10"/>
              </c:numCache>
            </c:numRef>
          </c:val>
        </c:ser>
        <c:gapWidth val="100"/>
        <c:axId val="54983305"/>
        <c:axId val="25087698"/>
      </c:barChart>
      <c:catAx>
        <c:axId val="54983305"/>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5087698"/>
        <c:crosses val="autoZero"/>
        <c:auto val="1"/>
        <c:lblOffset val="100"/>
        <c:noMultiLvlLbl val="0"/>
      </c:catAx>
      <c:valAx>
        <c:axId val="25087698"/>
        <c:scaling>
          <c:orientation val="minMax"/>
        </c:scaling>
        <c:axPos val="l"/>
        <c:majorGridlines>
          <c:spPr>
            <a:ln w="3175">
              <a:solidFill/>
              <a:prstDash val="sysDot"/>
            </a:ln>
          </c:spPr>
        </c:majorGridlines>
        <c:delete val="0"/>
        <c:numFmt formatCode="0" sourceLinked="0"/>
        <c:majorTickMark val="out"/>
        <c:minorTickMark val="none"/>
        <c:tickLblPos val="nextTo"/>
        <c:crossAx val="54983305"/>
        <c:crossesAt val="1"/>
        <c:crossBetween val="between"/>
        <c:dispUnits/>
      </c:valAx>
      <c:spPr>
        <a:noFill/>
        <a:ln w="12700">
          <a:solidFill>
            <a:srgbClr val="808080"/>
          </a:solidFill>
        </a:ln>
      </c:spPr>
    </c:plotArea>
    <c:legend>
      <c:legendPos val="t"/>
      <c:layout>
        <c:manualLayout>
          <c:xMode val="edge"/>
          <c:yMode val="edge"/>
          <c:x val="0.36325"/>
          <c:y val="0.088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Multiple Choice Section
</a:t>
            </a:r>
            <a:r>
              <a:rPr lang="en-US" cap="none" sz="1400" b="0" i="0" u="none" baseline="0">
                <a:latin typeface="Arial"/>
                <a:ea typeface="Arial"/>
                <a:cs typeface="Arial"/>
              </a:rPr>
              <a:t>How much </a:t>
            </a:r>
            <a:r>
              <a:rPr lang="en-US" cap="none" sz="1400" b="1" i="0" u="none" baseline="0">
                <a:latin typeface="Arial"/>
                <a:ea typeface="Arial"/>
                <a:cs typeface="Arial"/>
              </a:rPr>
              <a:t>better or worse</a:t>
            </a:r>
            <a:r>
              <a:rPr lang="en-US" cap="none" sz="1400" b="0" i="0" u="none" baseline="0">
                <a:latin typeface="Arial"/>
                <a:ea typeface="Arial"/>
                <a:cs typeface="Arial"/>
              </a:rPr>
              <a:t> than the National Average did our students do?</a:t>
            </a:r>
          </a:p>
        </c:rich>
      </c:tx>
      <c:layout/>
      <c:spPr>
        <a:noFill/>
        <a:ln>
          <a:noFill/>
        </a:ln>
      </c:spPr>
    </c:title>
    <c:plotArea>
      <c:layout/>
      <c:barChart>
        <c:barDir val="col"/>
        <c:grouping val="clustered"/>
        <c:varyColors val="0"/>
        <c:ser>
          <c:idx val="3"/>
          <c:order val="0"/>
          <c:tx>
            <c:strRef>
              <c:f>'Data Sheet'!$I$39</c:f>
              <c:strCache>
                <c:ptCount val="1"/>
                <c:pt idx="0">
                  <c:v>% above/below Nat'l Avg</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latin typeface="Arial"/>
                    <a:ea typeface="Arial"/>
                    <a:cs typeface="Arial"/>
                  </a:defRPr>
                </a:pPr>
              </a:p>
            </c:txPr>
            <c:dLblPos val="inEnd"/>
            <c:showLegendKey val="0"/>
            <c:showVal val="1"/>
            <c:showBubbleSize val="0"/>
            <c:showCatName val="0"/>
            <c:showSerName val="0"/>
            <c:showPercent val="0"/>
          </c:dLbls>
          <c:cat>
            <c:strRef>
              <c:f>'Data Sheet'!$A$40:$A$49</c:f>
              <c:strCache>
                <c:ptCount val="10"/>
                <c:pt idx="0">
                  <c:v>Foundations</c:v>
                </c:pt>
                <c:pt idx="1">
                  <c:v>600-1450</c:v>
                </c:pt>
                <c:pt idx="2">
                  <c:v>1450-1750</c:v>
                </c:pt>
                <c:pt idx="3">
                  <c:v>1750-1914</c:v>
                </c:pt>
                <c:pt idx="4">
                  <c:v>1914-Present</c:v>
                </c:pt>
                <c:pt idx="5">
                  <c:v>Comparative</c:v>
                </c:pt>
                <c:pt idx="6">
                  <c:v>Global</c:v>
                </c:pt>
                <c:pt idx="7">
                  <c:v>Stimulus Based</c:v>
                </c:pt>
                <c:pt idx="8">
                  <c:v>Single Country</c:v>
                </c:pt>
                <c:pt idx="9">
                  <c:v>Overall Weighted</c:v>
                </c:pt>
              </c:strCache>
            </c:strRef>
          </c:cat>
          <c:val>
            <c:numRef>
              <c:f>'Data Sheet'!$I$40:$I$49</c:f>
              <c:numCache>
                <c:ptCount val="10"/>
                <c:pt idx="0">
                  <c:v>-1</c:v>
                </c:pt>
                <c:pt idx="1">
                  <c:v>-1</c:v>
                </c:pt>
                <c:pt idx="2">
                  <c:v>-1</c:v>
                </c:pt>
                <c:pt idx="3">
                  <c:v>-1</c:v>
                </c:pt>
                <c:pt idx="4">
                  <c:v>-1</c:v>
                </c:pt>
                <c:pt idx="5">
                  <c:v>-1</c:v>
                </c:pt>
                <c:pt idx="6">
                  <c:v>-1</c:v>
                </c:pt>
                <c:pt idx="7">
                  <c:v>-1</c:v>
                </c:pt>
                <c:pt idx="8">
                  <c:v>-1</c:v>
                </c:pt>
                <c:pt idx="9">
                  <c:v>-1</c:v>
                </c:pt>
              </c:numCache>
            </c:numRef>
          </c:val>
        </c:ser>
        <c:gapWidth val="100"/>
        <c:axId val="24462691"/>
        <c:axId val="18837628"/>
      </c:barChart>
      <c:catAx>
        <c:axId val="2446269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8837628"/>
        <c:crosses val="autoZero"/>
        <c:auto val="1"/>
        <c:lblOffset val="100"/>
        <c:noMultiLvlLbl val="0"/>
      </c:catAx>
      <c:valAx>
        <c:axId val="18837628"/>
        <c:scaling>
          <c:orientation val="minMax"/>
        </c:scaling>
        <c:axPos val="l"/>
        <c:majorGridlines>
          <c:spPr>
            <a:ln w="3175">
              <a:solidFill/>
              <a:prstDash val="sysDot"/>
            </a:ln>
          </c:spPr>
        </c:majorGridlines>
        <c:delete val="0"/>
        <c:numFmt formatCode="0%" sourceLinked="0"/>
        <c:majorTickMark val="out"/>
        <c:minorTickMark val="none"/>
        <c:tickLblPos val="nextTo"/>
        <c:crossAx val="2446269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Multiple Choice Section</a:t>
            </a:r>
          </a:p>
        </c:rich>
      </c:tx>
      <c:layout/>
      <c:spPr>
        <a:noFill/>
        <a:ln>
          <a:noFill/>
        </a:ln>
      </c:spPr>
    </c:title>
    <c:plotArea>
      <c:layout/>
      <c:barChart>
        <c:barDir val="col"/>
        <c:grouping val="clustered"/>
        <c:varyColors val="0"/>
        <c:ser>
          <c:idx val="0"/>
          <c:order val="0"/>
          <c:tx>
            <c:v>National Average</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Sheet'!$B$23:$E$24</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Sheet'!$B$27:$E$27</c:f>
              <c:numCache>
                <c:ptCount val="4"/>
                <c:pt idx="0">
                  <c:v>0.25</c:v>
                </c:pt>
                <c:pt idx="1">
                  <c:v>0.25</c:v>
                </c:pt>
                <c:pt idx="2">
                  <c:v>0.25</c:v>
                </c:pt>
                <c:pt idx="3">
                  <c:v>0.25</c:v>
                </c:pt>
              </c:numCache>
            </c:numRef>
          </c:val>
        </c:ser>
        <c:ser>
          <c:idx val="1"/>
          <c:order val="1"/>
          <c:tx>
            <c:strRef>
              <c:f>'Data Sheet'!$D$39</c:f>
              <c:strCache>
                <c:ptCount val="1"/>
                <c:pt idx="0">
                  <c:v>0</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Sheet'!$B$23:$E$24</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Sheet'!$B$26:$E$26</c:f>
              <c:numCache>
                <c:ptCount val="4"/>
                <c:pt idx="0">
                  <c:v>0</c:v>
                </c:pt>
                <c:pt idx="1">
                  <c:v>0</c:v>
                </c:pt>
                <c:pt idx="2">
                  <c:v>0</c:v>
                </c:pt>
                <c:pt idx="3">
                  <c:v>0</c:v>
                </c:pt>
              </c:numCache>
            </c:numRef>
          </c:val>
        </c:ser>
        <c:axId val="35320925"/>
        <c:axId val="49452870"/>
      </c:barChart>
      <c:catAx>
        <c:axId val="35320925"/>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49452870"/>
        <c:crosses val="autoZero"/>
        <c:auto val="1"/>
        <c:lblOffset val="100"/>
        <c:noMultiLvlLbl val="0"/>
      </c:catAx>
      <c:valAx>
        <c:axId val="49452870"/>
        <c:scaling>
          <c:orientation val="minMax"/>
        </c:scaling>
        <c:axPos val="l"/>
        <c:majorGridlines>
          <c:spPr>
            <a:ln w="3175">
              <a:solidFill/>
              <a:prstDash val="sysDot"/>
            </a:ln>
          </c:spPr>
        </c:majorGridlines>
        <c:delete val="0"/>
        <c:numFmt formatCode="0%" sourceLinked="0"/>
        <c:majorTickMark val="out"/>
        <c:minorTickMark val="none"/>
        <c:tickLblPos val="nextTo"/>
        <c:crossAx val="35320925"/>
        <c:crossesAt val="1"/>
        <c:crossBetween val="between"/>
        <c:dispUnits/>
      </c:valAx>
      <c:spPr>
        <a:noFill/>
        <a:ln w="12700">
          <a:solidFill>
            <a:srgbClr val="808080"/>
          </a:solidFill>
        </a:ln>
      </c:spPr>
    </c:plotArea>
    <c:legend>
      <c:legendPos val="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Multiple Choice Section Detail</a:t>
            </a:r>
          </a:p>
        </c:rich>
      </c:tx>
      <c:layout/>
      <c:spPr>
        <a:noFill/>
        <a:ln>
          <a:noFill/>
        </a:ln>
      </c:spPr>
    </c:title>
    <c:plotArea>
      <c:layout>
        <c:manualLayout>
          <c:xMode val="edge"/>
          <c:yMode val="edge"/>
          <c:x val="0.011"/>
          <c:y val="0.10675"/>
          <c:w val="0.8095"/>
          <c:h val="0.87825"/>
        </c:manualLayout>
      </c:layout>
      <c:barChart>
        <c:barDir val="col"/>
        <c:grouping val="clustered"/>
        <c:varyColors val="0"/>
        <c:ser>
          <c:idx val="1"/>
          <c:order val="0"/>
          <c:tx>
            <c:strRef>
              <c:f>'Data Sheet'!$A$40</c:f>
              <c:strCache>
                <c:ptCount val="1"/>
                <c:pt idx="0">
                  <c:v>Foundations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'Data Sheet'!$B$23:$E$24</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Sheet'!$J$40:$M$40</c:f>
              <c:numCache>
                <c:ptCount val="4"/>
                <c:pt idx="0">
                  <c:v>0</c:v>
                </c:pt>
                <c:pt idx="1">
                  <c:v>0</c:v>
                </c:pt>
                <c:pt idx="2">
                  <c:v>0</c:v>
                </c:pt>
                <c:pt idx="3">
                  <c:v>0</c:v>
                </c:pt>
              </c:numCache>
            </c:numRef>
          </c:val>
        </c:ser>
        <c:ser>
          <c:idx val="2"/>
          <c:order val="1"/>
          <c:tx>
            <c:strRef>
              <c:f>'Data Sheet'!$A$41</c:f>
              <c:strCache>
                <c:ptCount val="1"/>
                <c:pt idx="0">
                  <c:v>600-1450</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Sheet'!$J$41:$M$41</c:f>
              <c:numCache>
                <c:ptCount val="4"/>
                <c:pt idx="0">
                  <c:v>0</c:v>
                </c:pt>
                <c:pt idx="1">
                  <c:v>0</c:v>
                </c:pt>
                <c:pt idx="2">
                  <c:v>0</c:v>
                </c:pt>
                <c:pt idx="3">
                  <c:v>0</c:v>
                </c:pt>
              </c:numCache>
            </c:numRef>
          </c:val>
        </c:ser>
        <c:ser>
          <c:idx val="3"/>
          <c:order val="2"/>
          <c:tx>
            <c:strRef>
              <c:f>'Data Sheet'!$A$42</c:f>
              <c:strCache>
                <c:ptCount val="1"/>
                <c:pt idx="0">
                  <c:v>1450-1750</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Sheet'!$J$42:$M$42</c:f>
              <c:numCache>
                <c:ptCount val="4"/>
                <c:pt idx="0">
                  <c:v>0</c:v>
                </c:pt>
                <c:pt idx="1">
                  <c:v>0</c:v>
                </c:pt>
                <c:pt idx="2">
                  <c:v>0</c:v>
                </c:pt>
                <c:pt idx="3">
                  <c:v>0</c:v>
                </c:pt>
              </c:numCache>
            </c:numRef>
          </c:val>
        </c:ser>
        <c:ser>
          <c:idx val="4"/>
          <c:order val="3"/>
          <c:tx>
            <c:strRef>
              <c:f>'Data Sheet'!$A$43</c:f>
              <c:strCache>
                <c:ptCount val="1"/>
                <c:pt idx="0">
                  <c:v>1750-1914</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Sheet'!$J$43:$M$43</c:f>
              <c:numCache>
                <c:ptCount val="4"/>
                <c:pt idx="0">
                  <c:v>0</c:v>
                </c:pt>
                <c:pt idx="1">
                  <c:v>0</c:v>
                </c:pt>
                <c:pt idx="2">
                  <c:v>0</c:v>
                </c:pt>
                <c:pt idx="3">
                  <c:v>0</c:v>
                </c:pt>
              </c:numCache>
            </c:numRef>
          </c:val>
        </c:ser>
        <c:ser>
          <c:idx val="5"/>
          <c:order val="4"/>
          <c:tx>
            <c:strRef>
              <c:f>'Data Sheet'!$A$44</c:f>
              <c:strCache>
                <c:ptCount val="1"/>
                <c:pt idx="0">
                  <c:v>1914-Present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Sheet'!$J$44:$M$44</c:f>
              <c:numCache>
                <c:ptCount val="4"/>
                <c:pt idx="0">
                  <c:v>0</c:v>
                </c:pt>
                <c:pt idx="1">
                  <c:v>0</c:v>
                </c:pt>
                <c:pt idx="2">
                  <c:v>0</c:v>
                </c:pt>
                <c:pt idx="3">
                  <c:v>0</c:v>
                </c:pt>
              </c:numCache>
            </c:numRef>
          </c:val>
        </c:ser>
        <c:ser>
          <c:idx val="6"/>
          <c:order val="5"/>
          <c:tx>
            <c:strRef>
              <c:f>'Data Sheet'!$A$45</c:f>
              <c:strCache>
                <c:ptCount val="1"/>
                <c:pt idx="0">
                  <c:v>Comparative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Sheet'!$J$45:$M$45</c:f>
              <c:numCache>
                <c:ptCount val="4"/>
                <c:pt idx="0">
                  <c:v>0</c:v>
                </c:pt>
                <c:pt idx="1">
                  <c:v>0</c:v>
                </c:pt>
                <c:pt idx="2">
                  <c:v>0</c:v>
                </c:pt>
                <c:pt idx="3">
                  <c:v>0</c:v>
                </c:pt>
              </c:numCache>
            </c:numRef>
          </c:val>
        </c:ser>
        <c:ser>
          <c:idx val="7"/>
          <c:order val="6"/>
          <c:tx>
            <c:strRef>
              <c:f>'Data Sheet'!$A$46</c:f>
              <c:strCache>
                <c:ptCount val="1"/>
                <c:pt idx="0">
                  <c:v>Global</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Sheet'!$J$46:$M$46</c:f>
              <c:numCache>
                <c:ptCount val="4"/>
                <c:pt idx="0">
                  <c:v>0</c:v>
                </c:pt>
                <c:pt idx="1">
                  <c:v>0</c:v>
                </c:pt>
                <c:pt idx="2">
                  <c:v>0</c:v>
                </c:pt>
                <c:pt idx="3">
                  <c:v>0</c:v>
                </c:pt>
              </c:numCache>
            </c:numRef>
          </c:val>
        </c:ser>
        <c:ser>
          <c:idx val="8"/>
          <c:order val="7"/>
          <c:tx>
            <c:strRef>
              <c:f>'Data Sheet'!$A$47</c:f>
              <c:strCache>
                <c:ptCount val="1"/>
                <c:pt idx="0">
                  <c:v>Stimulus Based</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Sheet'!$J$47:$M$47</c:f>
              <c:numCache>
                <c:ptCount val="4"/>
                <c:pt idx="0">
                  <c:v>0</c:v>
                </c:pt>
                <c:pt idx="1">
                  <c:v>0</c:v>
                </c:pt>
                <c:pt idx="2">
                  <c:v>0</c:v>
                </c:pt>
                <c:pt idx="3">
                  <c:v>0</c:v>
                </c:pt>
              </c:numCache>
            </c:numRef>
          </c:val>
        </c:ser>
        <c:ser>
          <c:idx val="9"/>
          <c:order val="8"/>
          <c:tx>
            <c:strRef>
              <c:f>'Data Sheet'!$A$48</c:f>
              <c:strCache>
                <c:ptCount val="1"/>
                <c:pt idx="0">
                  <c:v>Single Country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Sheet'!$J$48:$M$48</c:f>
              <c:numCache>
                <c:ptCount val="4"/>
                <c:pt idx="0">
                  <c:v>0</c:v>
                </c:pt>
                <c:pt idx="1">
                  <c:v>0</c:v>
                </c:pt>
                <c:pt idx="2">
                  <c:v>0</c:v>
                </c:pt>
                <c:pt idx="3">
                  <c:v>0</c:v>
                </c:pt>
              </c:numCache>
            </c:numRef>
          </c:val>
        </c:ser>
        <c:axId val="42422647"/>
        <c:axId val="46259504"/>
      </c:barChart>
      <c:catAx>
        <c:axId val="42422647"/>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6259504"/>
        <c:crosses val="autoZero"/>
        <c:auto val="1"/>
        <c:lblOffset val="100"/>
        <c:noMultiLvlLbl val="0"/>
      </c:catAx>
      <c:valAx>
        <c:axId val="46259504"/>
        <c:scaling>
          <c:orientation val="minMax"/>
        </c:scaling>
        <c:axPos val="l"/>
        <c:majorGridlines>
          <c:spPr>
            <a:ln w="3175">
              <a:solidFill/>
              <a:prstDash val="sysDot"/>
            </a:ln>
          </c:spPr>
        </c:majorGridlines>
        <c:delete val="0"/>
        <c:numFmt formatCode="0%" sourceLinked="0"/>
        <c:majorTickMark val="out"/>
        <c:minorTickMark val="none"/>
        <c:tickLblPos val="nextTo"/>
        <c:crossAx val="42422647"/>
        <c:crossesAt val="1"/>
        <c:crossBetween val="between"/>
        <c:dispUnits/>
      </c:valAx>
      <c:spPr>
        <a:noFill/>
        <a:ln w="12700">
          <a:solidFill>
            <a:srgbClr val="808080"/>
          </a:solidFill>
        </a:ln>
      </c:spPr>
    </c:plotArea>
    <c:legend>
      <c:legendPos val="r"/>
      <c:layout>
        <c:manualLayout>
          <c:xMode val="edge"/>
          <c:yMode val="edge"/>
          <c:x val="0.83225"/>
          <c:y val="0.3802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Essay Scores</a:t>
            </a:r>
          </a:p>
        </c:rich>
      </c:tx>
      <c:layout/>
      <c:spPr>
        <a:noFill/>
        <a:ln>
          <a:noFill/>
        </a:ln>
      </c:spPr>
    </c:title>
    <c:plotArea>
      <c:layout>
        <c:manualLayout>
          <c:xMode val="edge"/>
          <c:yMode val="edge"/>
          <c:x val="0.0115"/>
          <c:y val="0.176"/>
          <c:w val="0.977"/>
          <c:h val="0.8085"/>
        </c:manualLayout>
      </c:layout>
      <c:barChart>
        <c:barDir val="col"/>
        <c:grouping val="clustered"/>
        <c:varyColors val="0"/>
        <c:ser>
          <c:idx val="1"/>
          <c:order val="0"/>
          <c:tx>
            <c:strRef>
              <c:f>'Data Sheet'!$C$53</c:f>
              <c:strCache>
                <c:ptCount val="1"/>
                <c:pt idx="0">
                  <c:v>National Average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400" b="1" i="0" u="none" baseline="0">
                    <a:latin typeface="Arial"/>
                    <a:ea typeface="Arial"/>
                    <a:cs typeface="Arial"/>
                  </a:defRPr>
                </a:pPr>
              </a:p>
            </c:txPr>
            <c:dLblPos val="inEnd"/>
            <c:showLegendKey val="0"/>
            <c:showVal val="1"/>
            <c:showBubbleSize val="0"/>
            <c:showCatName val="0"/>
            <c:showSerName val="0"/>
            <c:showPercent val="0"/>
          </c:dLbls>
          <c:cat>
            <c:strRef>
              <c:f>'Data Sheet'!$A$54:$A$57</c:f>
              <c:strCache>
                <c:ptCount val="4"/>
                <c:pt idx="0">
                  <c:v>DBQ Rome vs. Han Tech Attitudes</c:v>
                </c:pt>
                <c:pt idx="1">
                  <c:v>COT 20th C Pol Identities</c:v>
                </c:pt>
                <c:pt idx="2">
                  <c:v>C&amp;C Spanish vs. Ottoman/Russian Empire Building</c:v>
                </c:pt>
                <c:pt idx="3">
                  <c:v>Overall Weighted Score</c:v>
                </c:pt>
              </c:strCache>
            </c:strRef>
          </c:cat>
          <c:val>
            <c:numRef>
              <c:f>'Data Sheet'!$C$54:$C$57</c:f>
              <c:numCache>
                <c:ptCount val="4"/>
                <c:pt idx="0">
                  <c:v>2</c:v>
                </c:pt>
                <c:pt idx="1">
                  <c:v>2.6</c:v>
                </c:pt>
                <c:pt idx="2">
                  <c:v>1.2</c:v>
                </c:pt>
                <c:pt idx="3">
                  <c:v>16.2</c:v>
                </c:pt>
              </c:numCache>
            </c:numRef>
          </c:val>
        </c:ser>
        <c:ser>
          <c:idx val="2"/>
          <c:order val="1"/>
          <c:tx>
            <c:strRef>
              <c:f>'Data Sheet'!$D$53</c:f>
              <c:strCache>
                <c:ptCount val="1"/>
                <c:pt idx="0">
                  <c:v>0</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400" b="1" i="0" u="none" baseline="0">
                    <a:latin typeface="Arial"/>
                    <a:ea typeface="Arial"/>
                    <a:cs typeface="Arial"/>
                  </a:defRPr>
                </a:pPr>
              </a:p>
            </c:txPr>
            <c:dLblPos val="inEnd"/>
            <c:showLegendKey val="0"/>
            <c:showVal val="1"/>
            <c:showBubbleSize val="0"/>
            <c:showCatName val="0"/>
            <c:showSerName val="0"/>
            <c:showPercent val="0"/>
          </c:dLbls>
          <c:cat>
            <c:strRef>
              <c:f>'Data Sheet'!$A$54:$A$57</c:f>
              <c:strCache>
                <c:ptCount val="4"/>
                <c:pt idx="0">
                  <c:v>DBQ Rome vs. Han Tech Attitudes</c:v>
                </c:pt>
                <c:pt idx="1">
                  <c:v>COT 20th C Pol Identities</c:v>
                </c:pt>
                <c:pt idx="2">
                  <c:v>C&amp;C Spanish vs. Ottoman/Russian Empire Building</c:v>
                </c:pt>
                <c:pt idx="3">
                  <c:v>Overall Weighted Score</c:v>
                </c:pt>
              </c:strCache>
            </c:strRef>
          </c:cat>
          <c:val>
            <c:numRef>
              <c:f>'Data Sheet'!$D$54:$D$57</c:f>
              <c:numCache>
                <c:ptCount val="4"/>
              </c:numCache>
            </c:numRef>
          </c:val>
        </c:ser>
        <c:axId val="13682353"/>
        <c:axId val="56032314"/>
      </c:barChart>
      <c:catAx>
        <c:axId val="1368235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56032314"/>
        <c:crosses val="autoZero"/>
        <c:auto val="1"/>
        <c:lblOffset val="100"/>
        <c:noMultiLvlLbl val="0"/>
      </c:catAx>
      <c:valAx>
        <c:axId val="56032314"/>
        <c:scaling>
          <c:orientation val="minMax"/>
        </c:scaling>
        <c:axPos val="l"/>
        <c:majorGridlines>
          <c:spPr>
            <a:ln w="3175">
              <a:solidFill/>
              <a:prstDash val="sysDot"/>
            </a:ln>
          </c:spPr>
        </c:majorGridlines>
        <c:delete val="0"/>
        <c:numFmt formatCode="0" sourceLinked="0"/>
        <c:majorTickMark val="out"/>
        <c:minorTickMark val="none"/>
        <c:tickLblPos val="nextTo"/>
        <c:crossAx val="13682353"/>
        <c:crossesAt val="1"/>
        <c:crossBetween val="between"/>
        <c:dispUnits/>
      </c:valAx>
      <c:spPr>
        <a:noFill/>
        <a:ln w="12700">
          <a:solidFill>
            <a:srgbClr val="808080"/>
          </a:solidFill>
        </a:ln>
      </c:spPr>
    </c:plotArea>
    <c:legend>
      <c:legendPos val="t"/>
      <c:layout>
        <c:manualLayout>
          <c:xMode val="edge"/>
          <c:yMode val="edge"/>
          <c:x val="0.37525"/>
          <c:y val="0.117"/>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2008 AP World History Essay Section</a:t>
            </a:r>
          </a:p>
        </c:rich>
      </c:tx>
      <c:layout/>
      <c:spPr>
        <a:noFill/>
        <a:ln>
          <a:noFill/>
        </a:ln>
      </c:spPr>
    </c:title>
    <c:plotArea>
      <c:layout/>
      <c:barChart>
        <c:barDir val="col"/>
        <c:grouping val="clustered"/>
        <c:varyColors val="0"/>
        <c:ser>
          <c:idx val="0"/>
          <c:order val="0"/>
          <c:tx>
            <c:v>National Average</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Sheet'!$B$30:$E$31</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Sheet'!$B$34:$E$34</c:f>
              <c:numCache>
                <c:ptCount val="4"/>
                <c:pt idx="0">
                  <c:v>0.25</c:v>
                </c:pt>
                <c:pt idx="1">
                  <c:v>0.25</c:v>
                </c:pt>
                <c:pt idx="2">
                  <c:v>0.25</c:v>
                </c:pt>
                <c:pt idx="3">
                  <c:v>0.25</c:v>
                </c:pt>
              </c:numCache>
            </c:numRef>
          </c:val>
        </c:ser>
        <c:ser>
          <c:idx val="1"/>
          <c:order val="1"/>
          <c:tx>
            <c:strRef>
              <c:f>'Data Sheet'!$D$39</c:f>
              <c:strCache>
                <c:ptCount val="1"/>
                <c:pt idx="0">
                  <c:v>0</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1" i="0" u="none" baseline="0">
                      <a:latin typeface="Arial"/>
                      <a:ea typeface="Arial"/>
                      <a:cs typeface="Arial"/>
                    </a:defRPr>
                  </a:pPr>
                </a:p>
              </c:txPr>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dLblPos val="inEnd"/>
            <c:showLegendKey val="0"/>
            <c:showVal val="1"/>
            <c:showBubbleSize val="0"/>
            <c:showCatName val="0"/>
            <c:showSerName val="0"/>
            <c:showPercent val="0"/>
          </c:dLbls>
          <c:cat>
            <c:multiLvlStrRef>
              <c:f>'Data Sheet'!$B$30:$E$31</c:f>
              <c:multiLvlStrCache>
                <c:ptCount val="4"/>
                <c:lvl>
                  <c:pt idx="0">
                    <c:v>(0-25th Percentile)</c:v>
                  </c:pt>
                  <c:pt idx="1">
                    <c:v>(26th-50th Percentile)</c:v>
                  </c:pt>
                  <c:pt idx="2">
                    <c:v>(51st-75th Percentile)</c:v>
                  </c:pt>
                  <c:pt idx="3">
                    <c:v>(76th-100th Percentile)</c:v>
                  </c:pt>
                </c:lvl>
                <c:lvl>
                  <c:pt idx="0">
                    <c:v>Lowest Fourth</c:v>
                  </c:pt>
                  <c:pt idx="1">
                    <c:v>Second Fourth</c:v>
                  </c:pt>
                  <c:pt idx="2">
                    <c:v>Third Fourth</c:v>
                  </c:pt>
                  <c:pt idx="3">
                    <c:v>Highest Fourth</c:v>
                  </c:pt>
                </c:lvl>
              </c:multiLvlStrCache>
            </c:multiLvlStrRef>
          </c:cat>
          <c:val>
            <c:numRef>
              <c:f>'Data Sheet'!$B$33:$E$33</c:f>
              <c:numCache>
                <c:ptCount val="4"/>
                <c:pt idx="0">
                  <c:v>0</c:v>
                </c:pt>
                <c:pt idx="1">
                  <c:v>0</c:v>
                </c:pt>
                <c:pt idx="2">
                  <c:v>0</c:v>
                </c:pt>
                <c:pt idx="3">
                  <c:v>0</c:v>
                </c:pt>
              </c:numCache>
            </c:numRef>
          </c:val>
        </c:ser>
        <c:axId val="34528779"/>
        <c:axId val="42323556"/>
      </c:barChart>
      <c:catAx>
        <c:axId val="34528779"/>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42323556"/>
        <c:crosses val="autoZero"/>
        <c:auto val="1"/>
        <c:lblOffset val="100"/>
        <c:noMultiLvlLbl val="0"/>
      </c:catAx>
      <c:valAx>
        <c:axId val="42323556"/>
        <c:scaling>
          <c:orientation val="minMax"/>
        </c:scaling>
        <c:axPos val="l"/>
        <c:majorGridlines>
          <c:spPr>
            <a:ln w="3175">
              <a:solidFill/>
              <a:prstDash val="sysDot"/>
            </a:ln>
          </c:spPr>
        </c:majorGridlines>
        <c:delete val="0"/>
        <c:numFmt formatCode="0%" sourceLinked="0"/>
        <c:majorTickMark val="out"/>
        <c:minorTickMark val="none"/>
        <c:tickLblPos val="nextTo"/>
        <c:crossAx val="34528779"/>
        <c:crossesAt val="1"/>
        <c:crossBetween val="between"/>
        <c:dispUnits/>
      </c:valAx>
      <c:spPr>
        <a:noFill/>
        <a:ln w="12700">
          <a:solidFill>
            <a:srgbClr val="808080"/>
          </a:solidFill>
        </a:ln>
      </c:spPr>
    </c:plotArea>
    <c:legend>
      <c:legendPos val="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75" footer="0.5"/>
  <pageSetup horizontalDpi="600" verticalDpi="600" orientation="landscape"/>
  <headerFooter>
    <oddHeader>&amp;R&amp;D</oddHeader>
    <oddFooter>&amp;Lwww.egrps.org/hs/hsstaff/bstrickl/apwh.html&amp;C1&amp;RBill Strickland
East Grand Rapids HS
East Grand Rapids, MI
bstrickl@egrps.org</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&amp;Lwww.egrps.org/hs/hsstaff/bstrickl/apwh.html&amp;C10&amp;RBill Strickland
East Grand Rapids HS
East Grand Rapids, MI
bstrickl@egrps.org</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&amp;Lwww.egrps.org/hs/hsstaff/bstrickl/apwh.html&amp;C11&amp;RBill Strickland
East Grand Rapids HS
East Grand Rapids, MI
bstrickl@egrps.org</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firstPageNumber="1" useFirstPageNumber="1" horizontalDpi="600" verticalDpi="600" orientation="landscape"/>
  <headerFooter>
    <oddFooter>&amp;Lwww.egrps.org/hs/hsstaff/bstrickl/apwh.html&amp;C2&amp;RBill Strickland
East Grand Rapids HS
East Grand Rapids, MI
bstrickl@egrps.org</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headerFooter>
    <oddFooter>&amp;Lwww.egrps.org/hs/hsstaff/bstrickl/apwh.html&amp;C3&amp;RBill Strickland
East Grand Rapids HS
East Grand Rapids, MI
bstrickl@egrps.org</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&amp;Lwww.egrps.org/hs/hsstaff/bstrickl/apwh.html&amp;C4&amp;RBill Strickland
East Grand Rapids HS
East Grand Rapids, MI
bstrickl@egrps.org</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&amp;Lwww.egrps.org/hs/hsstaff/bstrickl/apwh.html&amp;C5&amp;RBill Strickland
East Grand Rapids HS
East Grand Rapids, MI
bstrickl@egrps.org</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&amp;Lwww.egrps.org/hs/hsstaff/bstrickl/apwh.html&amp;C6&amp;RBill Strickland
East Grand Rapids HS
East Grand Rapids, MI
bstrickl@egrps.org</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&amp;Lwww.egrps.org/hs/hsstaff/bstrickl/apwh.html&amp;C7&amp;RBill Strickland
East Grand Rapids HS
East Grand Rapids, MI
bstrickl@egrps.org</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&amp;Lwww.egrps.org/hs/hsstaff/bstrickl/apwh.html&amp;C8&amp;RBill Strickland
East Grand Rapids HS
East Grand Rapids, MI
bstrickl@egrps.org</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4"/>
  </sheetViews>
  <pageMargins left="0.75" right="0.75" top="0.75" bottom="0.75" header="0.75" footer="0.5"/>
  <pageSetup horizontalDpi="600" verticalDpi="600" orientation="landscape"/>
  <headerFooter>
    <oddHeader>&amp;R&amp;D</oddHeader>
    <oddFooter>&amp;Lwww.egrps.org/hs/hsstaff/bstrickl/apwh.html&amp;C9&amp;RBill Strickland
East Grand Rapids HS
East Grand Rapids, MI
bstrickl@egrps.org</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cdr:x>
      <cdr:y>0.3345</cdr:y>
    </cdr:from>
    <cdr:to>
      <cdr:x>0.6655</cdr:x>
      <cdr:y>0.814</cdr:y>
    </cdr:to>
    <cdr:sp>
      <cdr:nvSpPr>
        <cdr:cNvPr id="1" name="TextBox 1"/>
        <cdr:cNvSpPr txBox="1">
          <a:spLocks noChangeArrowheads="1"/>
        </cdr:cNvSpPr>
      </cdr:nvSpPr>
      <cdr:spPr>
        <a:xfrm>
          <a:off x="3648075" y="1981200"/>
          <a:ext cx="2124075" cy="2847975"/>
        </a:xfrm>
        <a:prstGeom prst="rect">
          <a:avLst/>
        </a:prstGeom>
        <a:noFill/>
        <a:ln w="9525" cmpd="sng">
          <a:noFill/>
        </a:ln>
      </cdr:spPr>
      <cdr:txBody>
        <a:bodyPr vertOverflow="clip" wrap="square"/>
        <a:p>
          <a:pPr algn="l">
            <a:defRPr/>
          </a:pPr>
          <a:r>
            <a:rPr lang="en-US" cap="none" sz="1200" b="0" i="0" u="none" baseline="0"/>
            <a:t>Ideally, students should earn 50% of their score from each section. Any imbalance is evidence of where students should focus their skills for improvement. 
Nationally, students' essay writing skills are not keeping up with their objective (multiple choice) skills.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trickl@egrps.org" TargetMode="External" /><Relationship Id="rId2" Type="http://schemas.openxmlformats.org/officeDocument/2006/relationships/hyperlink" Target="http://www.egrps.org/~BStrickl/apwh.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B14" sqref="B14"/>
    </sheetView>
  </sheetViews>
  <sheetFormatPr defaultColWidth="9.140625" defaultRowHeight="12.75"/>
  <cols>
    <col min="1" max="1" width="30.28125" style="0" customWidth="1"/>
    <col min="2" max="10" width="12.7109375" style="0" customWidth="1"/>
  </cols>
  <sheetData>
    <row r="1" spans="1:2" ht="15.75">
      <c r="A1" t="s">
        <v>33</v>
      </c>
      <c r="B1" s="9" t="s">
        <v>36</v>
      </c>
    </row>
    <row r="2" spans="1:2" ht="12.75">
      <c r="A2" t="s">
        <v>27</v>
      </c>
      <c r="B2" t="s">
        <v>40</v>
      </c>
    </row>
    <row r="3" ht="12.75">
      <c r="A3" t="s">
        <v>34</v>
      </c>
    </row>
    <row r="4" spans="1:3" ht="12.75">
      <c r="A4" s="10" t="s">
        <v>35</v>
      </c>
      <c r="B4" s="1"/>
      <c r="C4" s="1"/>
    </row>
    <row r="5" ht="12.75">
      <c r="A5" s="10" t="s">
        <v>53</v>
      </c>
    </row>
    <row r="7" ht="18">
      <c r="A7" s="5">
        <v>2008</v>
      </c>
    </row>
    <row r="8" ht="18">
      <c r="A8" s="5" t="s">
        <v>28</v>
      </c>
    </row>
    <row r="9" spans="1:2" ht="15.75">
      <c r="A9" s="9" t="s">
        <v>19</v>
      </c>
      <c r="B9" s="38"/>
    </row>
    <row r="10" spans="2:5" ht="15.75">
      <c r="B10" s="21"/>
      <c r="E10" s="4"/>
    </row>
    <row r="11" spans="1:5" ht="15.75">
      <c r="A11" s="9" t="s">
        <v>42</v>
      </c>
      <c r="B11" s="29"/>
      <c r="C11" t="str">
        <f>"# of students from my school"</f>
        <v># of students from my school</v>
      </c>
      <c r="E11" s="4"/>
    </row>
    <row r="12" spans="1:5" ht="15.75">
      <c r="A12" s="9" t="s">
        <v>43</v>
      </c>
      <c r="B12" s="27">
        <v>123375</v>
      </c>
      <c r="C12" t="str">
        <f>"# of students total (nationally)"</f>
        <v># of students total (nationally)</v>
      </c>
      <c r="E12" s="4"/>
    </row>
    <row r="13" spans="1:5" ht="12.75">
      <c r="A13" s="23" t="s">
        <v>50</v>
      </c>
      <c r="B13" s="27">
        <v>3755</v>
      </c>
      <c r="E13" s="4"/>
    </row>
    <row r="14" spans="1:2" ht="12.75">
      <c r="A14" t="s">
        <v>44</v>
      </c>
      <c r="B14" s="22">
        <f>Global_Number/B13</f>
        <v>32.856191744340876</v>
      </c>
    </row>
    <row r="15" ht="12.75">
      <c r="B15" s="22"/>
    </row>
    <row r="16" s="23" customFormat="1" ht="18">
      <c r="A16" s="5" t="s">
        <v>20</v>
      </c>
    </row>
    <row r="17" spans="1:6" ht="12.75">
      <c r="A17" s="4" t="s">
        <v>21</v>
      </c>
      <c r="B17" s="6">
        <v>1</v>
      </c>
      <c r="C17" s="6">
        <v>2</v>
      </c>
      <c r="D17" s="6">
        <v>3</v>
      </c>
      <c r="E17" s="6">
        <v>4</v>
      </c>
      <c r="F17" s="6">
        <v>5</v>
      </c>
    </row>
    <row r="18" spans="1:6" ht="12.75">
      <c r="A18" s="4" t="s">
        <v>22</v>
      </c>
      <c r="B18" s="28"/>
      <c r="C18" s="28"/>
      <c r="D18" s="28"/>
      <c r="E18" s="28"/>
      <c r="F18" s="28"/>
    </row>
    <row r="19" spans="1:6" ht="12.75">
      <c r="A19" s="4" t="s">
        <v>23</v>
      </c>
      <c r="B19" s="8" t="e">
        <f>B18/Group_Number</f>
        <v>#DIV/0!</v>
      </c>
      <c r="C19" s="8" t="e">
        <f>C18/Group_Number</f>
        <v>#DIV/0!</v>
      </c>
      <c r="D19" s="8" t="e">
        <f>D18/Group_Number</f>
        <v>#DIV/0!</v>
      </c>
      <c r="E19" s="8" t="e">
        <f>E18/Group_Number</f>
        <v>#DIV/0!</v>
      </c>
      <c r="F19" s="8" t="e">
        <f>F18/Group_Number</f>
        <v>#DIV/0!</v>
      </c>
    </row>
    <row r="20" spans="1:6" ht="12.75">
      <c r="A20" s="4" t="s">
        <v>24</v>
      </c>
      <c r="B20" s="8">
        <v>0.26</v>
      </c>
      <c r="C20" s="8">
        <v>0.258</v>
      </c>
      <c r="D20" s="8">
        <v>0.234</v>
      </c>
      <c r="E20" s="8">
        <v>0.161</v>
      </c>
      <c r="F20" s="8">
        <v>0.088</v>
      </c>
    </row>
    <row r="22" ht="18">
      <c r="A22" s="5" t="s">
        <v>25</v>
      </c>
    </row>
    <row r="23" spans="2:5" ht="12.75">
      <c r="B23" t="s">
        <v>3</v>
      </c>
      <c r="C23" t="s">
        <v>2</v>
      </c>
      <c r="D23" t="s">
        <v>1</v>
      </c>
      <c r="E23" t="s">
        <v>0</v>
      </c>
    </row>
    <row r="24" spans="2:5" ht="12.75">
      <c r="B24" t="s">
        <v>38</v>
      </c>
      <c r="C24" t="s">
        <v>37</v>
      </c>
      <c r="D24" t="s">
        <v>39</v>
      </c>
      <c r="E24" t="s">
        <v>41</v>
      </c>
    </row>
    <row r="25" spans="1:9" ht="12.75">
      <c r="A25" s="4" t="s">
        <v>22</v>
      </c>
      <c r="B25" s="28"/>
      <c r="C25" s="28"/>
      <c r="D25" s="28"/>
      <c r="E25" s="28"/>
      <c r="F25" s="16"/>
      <c r="G25" s="7"/>
      <c r="H25" s="7"/>
      <c r="I25" s="7"/>
    </row>
    <row r="26" spans="1:9" ht="12.75">
      <c r="A26" s="4" t="s">
        <v>23</v>
      </c>
      <c r="B26" s="8" t="e">
        <f>B25/Group_Number</f>
        <v>#DIV/0!</v>
      </c>
      <c r="C26" s="8" t="e">
        <f>C25/Group_Number</f>
        <v>#DIV/0!</v>
      </c>
      <c r="D26" s="8" t="e">
        <f>D25/Group_Number</f>
        <v>#DIV/0!</v>
      </c>
      <c r="E26" s="8" t="e">
        <f>E25/Group_Number</f>
        <v>#DIV/0!</v>
      </c>
      <c r="F26" s="8"/>
      <c r="G26" s="7"/>
      <c r="H26" s="7"/>
      <c r="I26" s="7"/>
    </row>
    <row r="27" spans="1:9" ht="12.75">
      <c r="A27" s="4" t="s">
        <v>24</v>
      </c>
      <c r="B27" s="8">
        <v>0.25</v>
      </c>
      <c r="C27" s="8">
        <v>0.25</v>
      </c>
      <c r="D27" s="8">
        <v>0.25</v>
      </c>
      <c r="E27" s="8">
        <v>0.25</v>
      </c>
      <c r="F27" s="8"/>
      <c r="G27" s="7"/>
      <c r="H27" s="7"/>
      <c r="I27" s="7"/>
    </row>
    <row r="28" spans="2:9" ht="12.75">
      <c r="B28" s="7"/>
      <c r="C28" s="7"/>
      <c r="D28" s="7"/>
      <c r="E28" s="7"/>
      <c r="F28" s="7"/>
      <c r="G28" s="7"/>
      <c r="H28" s="7"/>
      <c r="I28" s="7"/>
    </row>
    <row r="29" spans="1:9" ht="18">
      <c r="A29" s="5" t="s">
        <v>26</v>
      </c>
      <c r="B29" s="7"/>
      <c r="C29" s="7"/>
      <c r="D29" s="7"/>
      <c r="E29" s="7"/>
      <c r="F29" s="7"/>
      <c r="G29" s="7"/>
      <c r="H29" s="7"/>
      <c r="I29" s="7"/>
    </row>
    <row r="30" spans="2:9" ht="12.75">
      <c r="B30" s="7" t="str">
        <f aca="true" t="shared" si="0" ref="B30:E31">B23</f>
        <v>Lowest Fourth</v>
      </c>
      <c r="C30" s="7" t="str">
        <f t="shared" si="0"/>
        <v>Second Fourth</v>
      </c>
      <c r="D30" s="7" t="str">
        <f t="shared" si="0"/>
        <v>Third Fourth</v>
      </c>
      <c r="E30" s="7" t="str">
        <f t="shared" si="0"/>
        <v>Highest Fourth</v>
      </c>
      <c r="F30" s="7"/>
      <c r="G30" s="7"/>
      <c r="H30" s="7"/>
      <c r="I30" s="7"/>
    </row>
    <row r="31" spans="2:9" ht="12.75">
      <c r="B31" s="7" t="str">
        <f t="shared" si="0"/>
        <v>(0-25th Percentile)</v>
      </c>
      <c r="C31" s="7" t="str">
        <f t="shared" si="0"/>
        <v>(26th-50th Percentile)</v>
      </c>
      <c r="D31" s="7" t="str">
        <f t="shared" si="0"/>
        <v>(51st-75th Percentile)</v>
      </c>
      <c r="E31" s="7" t="str">
        <f t="shared" si="0"/>
        <v>(76th-100th Percentile)</v>
      </c>
      <c r="F31" s="7"/>
      <c r="G31" s="7"/>
      <c r="H31" s="7"/>
      <c r="I31" s="7"/>
    </row>
    <row r="32" spans="1:9" ht="12.75">
      <c r="A32" s="4" t="s">
        <v>22</v>
      </c>
      <c r="B32" s="28"/>
      <c r="C32" s="28"/>
      <c r="D32" s="28"/>
      <c r="E32" s="28"/>
      <c r="F32" s="7"/>
      <c r="G32" s="7"/>
      <c r="H32" s="7"/>
      <c r="I32" s="7"/>
    </row>
    <row r="33" spans="1:9" ht="12.75">
      <c r="A33" s="4" t="s">
        <v>23</v>
      </c>
      <c r="B33" s="8" t="e">
        <f>B32/Group_Number</f>
        <v>#DIV/0!</v>
      </c>
      <c r="C33" s="8" t="e">
        <f>C32/Group_Number</f>
        <v>#DIV/0!</v>
      </c>
      <c r="D33" s="8" t="e">
        <f>D32/Group_Number</f>
        <v>#DIV/0!</v>
      </c>
      <c r="E33" s="8" t="e">
        <f>E32/Group_Number</f>
        <v>#DIV/0!</v>
      </c>
      <c r="F33" s="7"/>
      <c r="G33" s="39"/>
      <c r="H33" s="7"/>
      <c r="I33" s="7"/>
    </row>
    <row r="34" spans="1:9" ht="12.75">
      <c r="A34" s="4" t="s">
        <v>24</v>
      </c>
      <c r="B34" s="8">
        <v>0.25</v>
      </c>
      <c r="C34" s="8">
        <v>0.25</v>
      </c>
      <c r="D34" s="8">
        <v>0.25</v>
      </c>
      <c r="E34" s="8">
        <v>0.25</v>
      </c>
      <c r="F34" s="7"/>
      <c r="G34" s="7"/>
      <c r="H34" s="7"/>
      <c r="I34" s="7"/>
    </row>
    <row r="35" spans="1:9" ht="12.75">
      <c r="A35" s="3"/>
      <c r="B35" s="12"/>
      <c r="C35" s="12"/>
      <c r="D35" s="13"/>
      <c r="E35" s="7"/>
      <c r="F35" s="7"/>
      <c r="G35" s="7"/>
      <c r="H35" s="7"/>
      <c r="I35" s="7"/>
    </row>
    <row r="36" spans="1:9" ht="12.75">
      <c r="A36" s="3"/>
      <c r="B36" s="12"/>
      <c r="C36" s="12"/>
      <c r="D36" s="13"/>
      <c r="E36" s="7"/>
      <c r="F36" s="7"/>
      <c r="G36" s="7"/>
      <c r="H36" s="7"/>
      <c r="I36" s="7"/>
    </row>
    <row r="37" spans="1:9" ht="18">
      <c r="A37" s="5" t="s">
        <v>29</v>
      </c>
      <c r="B37" s="7"/>
      <c r="C37" s="7"/>
      <c r="D37" s="7"/>
      <c r="E37" s="7"/>
      <c r="F37" s="7"/>
      <c r="G37" s="7"/>
      <c r="H37" s="7"/>
      <c r="I37" s="7"/>
    </row>
    <row r="38" spans="1:13" ht="15.75">
      <c r="A38" s="9"/>
      <c r="B38" s="7"/>
      <c r="C38" s="7" t="s">
        <v>45</v>
      </c>
      <c r="D38" s="7" t="s">
        <v>30</v>
      </c>
      <c r="E38" s="20" t="str">
        <f aca="true" t="shared" si="1" ref="E38:H39">B23</f>
        <v>Lowest Fourth</v>
      </c>
      <c r="F38" s="20" t="str">
        <f t="shared" si="1"/>
        <v>Second Fourth</v>
      </c>
      <c r="G38" s="20" t="str">
        <f t="shared" si="1"/>
        <v>Third Fourth</v>
      </c>
      <c r="H38" s="20" t="str">
        <f t="shared" si="1"/>
        <v>Highest Fourth</v>
      </c>
      <c r="I38" s="7"/>
      <c r="J38" s="24" t="str">
        <f aca="true" t="shared" si="2" ref="J38:M39">B23</f>
        <v>Lowest Fourth</v>
      </c>
      <c r="K38" s="24" t="str">
        <f t="shared" si="2"/>
        <v>Second Fourth</v>
      </c>
      <c r="L38" s="24" t="str">
        <f t="shared" si="2"/>
        <v>Third Fourth</v>
      </c>
      <c r="M38" s="24" t="str">
        <f t="shared" si="2"/>
        <v>Highest Fourth</v>
      </c>
    </row>
    <row r="39" spans="1:13" ht="12.75">
      <c r="A39" s="11" t="s">
        <v>4</v>
      </c>
      <c r="B39" s="14" t="s">
        <v>5</v>
      </c>
      <c r="C39" s="14" t="s">
        <v>47</v>
      </c>
      <c r="D39" s="14">
        <f>School_Name</f>
        <v>0</v>
      </c>
      <c r="E39" s="14" t="str">
        <f t="shared" si="1"/>
        <v>(0-25th Percentile)</v>
      </c>
      <c r="F39" s="14" t="str">
        <f t="shared" si="1"/>
        <v>(26th-50th Percentile)</v>
      </c>
      <c r="G39" s="14" t="str">
        <f t="shared" si="1"/>
        <v>(51st-75th Percentile)</v>
      </c>
      <c r="H39" s="14" t="str">
        <f t="shared" si="1"/>
        <v>(76th-100th Percentile)</v>
      </c>
      <c r="I39" s="14" t="s">
        <v>31</v>
      </c>
      <c r="J39" s="25" t="str">
        <f t="shared" si="2"/>
        <v>(0-25th Percentile)</v>
      </c>
      <c r="K39" s="25" t="str">
        <f t="shared" si="2"/>
        <v>(26th-50th Percentile)</v>
      </c>
      <c r="L39" s="25" t="str">
        <f t="shared" si="2"/>
        <v>(51st-75th Percentile)</v>
      </c>
      <c r="M39" s="25" t="str">
        <f t="shared" si="2"/>
        <v>(76th-100th Percentile)</v>
      </c>
    </row>
    <row r="40" spans="1:13" ht="12.75">
      <c r="A40" t="s">
        <v>7</v>
      </c>
      <c r="B40" s="7">
        <v>15</v>
      </c>
      <c r="C40" s="15">
        <v>7.8</v>
      </c>
      <c r="D40" s="31"/>
      <c r="E40" s="30"/>
      <c r="F40" s="29"/>
      <c r="G40" s="29"/>
      <c r="H40" s="29"/>
      <c r="I40" s="8">
        <f aca="true" t="shared" si="3" ref="I40:I49">(D40-C40)/C40</f>
        <v>-1</v>
      </c>
      <c r="J40" s="1" t="e">
        <f aca="true" t="shared" si="4" ref="J40:J49">E40/Group_Number</f>
        <v>#DIV/0!</v>
      </c>
      <c r="K40" s="1" t="e">
        <f aca="true" t="shared" si="5" ref="K40:K49">F40/Group_Number</f>
        <v>#DIV/0!</v>
      </c>
      <c r="L40" s="1" t="e">
        <f aca="true" t="shared" si="6" ref="L40:L49">G40/Group_Number</f>
        <v>#DIV/0!</v>
      </c>
      <c r="M40" s="1" t="e">
        <f aca="true" t="shared" si="7" ref="M40:M49">H40/Group_Number</f>
        <v>#DIV/0!</v>
      </c>
    </row>
    <row r="41" spans="1:13" ht="12.75">
      <c r="A41" t="s">
        <v>8</v>
      </c>
      <c r="B41" s="7">
        <v>16</v>
      </c>
      <c r="C41" s="15">
        <v>6.7</v>
      </c>
      <c r="D41" s="31"/>
      <c r="E41" s="30"/>
      <c r="F41" s="29"/>
      <c r="G41" s="29"/>
      <c r="H41" s="29"/>
      <c r="I41" s="8">
        <f t="shared" si="3"/>
        <v>-1</v>
      </c>
      <c r="J41" s="1" t="e">
        <f t="shared" si="4"/>
        <v>#DIV/0!</v>
      </c>
      <c r="K41" s="1" t="e">
        <f t="shared" si="5"/>
        <v>#DIV/0!</v>
      </c>
      <c r="L41" s="1" t="e">
        <f t="shared" si="6"/>
        <v>#DIV/0!</v>
      </c>
      <c r="M41" s="1" t="e">
        <f t="shared" si="7"/>
        <v>#DIV/0!</v>
      </c>
    </row>
    <row r="42" spans="1:13" ht="12.75">
      <c r="A42" t="s">
        <v>9</v>
      </c>
      <c r="B42" s="7">
        <v>12</v>
      </c>
      <c r="C42" s="15">
        <v>5.2</v>
      </c>
      <c r="D42" s="31"/>
      <c r="E42" s="30"/>
      <c r="F42" s="29"/>
      <c r="G42" s="29"/>
      <c r="H42" s="29"/>
      <c r="I42" s="8">
        <f t="shared" si="3"/>
        <v>-1</v>
      </c>
      <c r="J42" s="1" t="e">
        <f t="shared" si="4"/>
        <v>#DIV/0!</v>
      </c>
      <c r="K42" s="1" t="e">
        <f t="shared" si="5"/>
        <v>#DIV/0!</v>
      </c>
      <c r="L42" s="1" t="e">
        <f t="shared" si="6"/>
        <v>#DIV/0!</v>
      </c>
      <c r="M42" s="1" t="e">
        <f t="shared" si="7"/>
        <v>#DIV/0!</v>
      </c>
    </row>
    <row r="43" spans="1:13" ht="12.75">
      <c r="A43" t="s">
        <v>10</v>
      </c>
      <c r="B43" s="7">
        <v>12</v>
      </c>
      <c r="C43" s="15">
        <v>6.1</v>
      </c>
      <c r="D43" s="31"/>
      <c r="E43" s="30"/>
      <c r="F43" s="29"/>
      <c r="G43" s="29"/>
      <c r="H43" s="29"/>
      <c r="I43" s="8">
        <f t="shared" si="3"/>
        <v>-1</v>
      </c>
      <c r="J43" s="1" t="e">
        <f t="shared" si="4"/>
        <v>#DIV/0!</v>
      </c>
      <c r="K43" s="1" t="e">
        <f t="shared" si="5"/>
        <v>#DIV/0!</v>
      </c>
      <c r="L43" s="1" t="e">
        <f t="shared" si="6"/>
        <v>#DIV/0!</v>
      </c>
      <c r="M43" s="1" t="e">
        <f t="shared" si="7"/>
        <v>#DIV/0!</v>
      </c>
    </row>
    <row r="44" spans="1:13" ht="12.75">
      <c r="A44" t="s">
        <v>11</v>
      </c>
      <c r="B44" s="7">
        <v>12</v>
      </c>
      <c r="C44" s="15">
        <v>6.2</v>
      </c>
      <c r="D44" s="31"/>
      <c r="E44" s="30"/>
      <c r="F44" s="29"/>
      <c r="G44" s="29"/>
      <c r="H44" s="29"/>
      <c r="I44" s="8">
        <f t="shared" si="3"/>
        <v>-1</v>
      </c>
      <c r="J44" s="1" t="e">
        <f t="shared" si="4"/>
        <v>#DIV/0!</v>
      </c>
      <c r="K44" s="1" t="e">
        <f t="shared" si="5"/>
        <v>#DIV/0!</v>
      </c>
      <c r="L44" s="1" t="e">
        <f t="shared" si="6"/>
        <v>#DIV/0!</v>
      </c>
      <c r="M44" s="1" t="e">
        <f t="shared" si="7"/>
        <v>#DIV/0!</v>
      </c>
    </row>
    <row r="45" spans="1:13" ht="12.75">
      <c r="A45" t="s">
        <v>12</v>
      </c>
      <c r="B45" s="7">
        <v>17</v>
      </c>
      <c r="C45" s="15">
        <v>7.4</v>
      </c>
      <c r="D45" s="31"/>
      <c r="E45" s="30"/>
      <c r="F45" s="29"/>
      <c r="G45" s="29"/>
      <c r="H45" s="29"/>
      <c r="I45" s="8">
        <f>(D45-C45)/C45</f>
        <v>-1</v>
      </c>
      <c r="J45" s="1" t="e">
        <f t="shared" si="4"/>
        <v>#DIV/0!</v>
      </c>
      <c r="K45" s="1" t="e">
        <f t="shared" si="5"/>
        <v>#DIV/0!</v>
      </c>
      <c r="L45" s="1" t="e">
        <f t="shared" si="6"/>
        <v>#DIV/0!</v>
      </c>
      <c r="M45" s="1" t="e">
        <f t="shared" si="7"/>
        <v>#DIV/0!</v>
      </c>
    </row>
    <row r="46" spans="1:13" ht="12.75">
      <c r="A46" t="s">
        <v>13</v>
      </c>
      <c r="B46" s="7">
        <v>24</v>
      </c>
      <c r="C46" s="15">
        <v>12.4</v>
      </c>
      <c r="D46" s="31"/>
      <c r="E46" s="30"/>
      <c r="F46" s="29"/>
      <c r="G46" s="29"/>
      <c r="H46" s="29"/>
      <c r="I46" s="8">
        <f>(D46-C46)/C46</f>
        <v>-1</v>
      </c>
      <c r="J46" s="1" t="e">
        <f t="shared" si="4"/>
        <v>#DIV/0!</v>
      </c>
      <c r="K46" s="1" t="e">
        <f t="shared" si="5"/>
        <v>#DIV/0!</v>
      </c>
      <c r="L46" s="1" t="e">
        <f t="shared" si="6"/>
        <v>#DIV/0!</v>
      </c>
      <c r="M46" s="1" t="e">
        <f t="shared" si="7"/>
        <v>#DIV/0!</v>
      </c>
    </row>
    <row r="47" spans="1:13" ht="12.75">
      <c r="A47" t="s">
        <v>16</v>
      </c>
      <c r="B47" s="7">
        <v>19</v>
      </c>
      <c r="C47" s="15">
        <v>8.7</v>
      </c>
      <c r="D47" s="31"/>
      <c r="E47" s="30"/>
      <c r="F47" s="29"/>
      <c r="G47" s="29"/>
      <c r="H47" s="29"/>
      <c r="I47" s="8">
        <f t="shared" si="3"/>
        <v>-1</v>
      </c>
      <c r="J47" s="1" t="e">
        <f t="shared" si="4"/>
        <v>#DIV/0!</v>
      </c>
      <c r="K47" s="1" t="e">
        <f t="shared" si="5"/>
        <v>#DIV/0!</v>
      </c>
      <c r="L47" s="1" t="e">
        <f t="shared" si="6"/>
        <v>#DIV/0!</v>
      </c>
      <c r="M47" s="1" t="e">
        <f t="shared" si="7"/>
        <v>#DIV/0!</v>
      </c>
    </row>
    <row r="48" spans="1:13" ht="13.5" thickBot="1">
      <c r="A48" s="2" t="s">
        <v>17</v>
      </c>
      <c r="B48" s="17">
        <v>29</v>
      </c>
      <c r="C48" s="18">
        <v>13.8</v>
      </c>
      <c r="D48" s="35"/>
      <c r="E48" s="36"/>
      <c r="F48" s="37"/>
      <c r="G48" s="37"/>
      <c r="H48" s="37"/>
      <c r="I48" s="19">
        <f t="shared" si="3"/>
        <v>-1</v>
      </c>
      <c r="J48" s="26" t="e">
        <f t="shared" si="4"/>
        <v>#DIV/0!</v>
      </c>
      <c r="K48" s="26" t="e">
        <f t="shared" si="5"/>
        <v>#DIV/0!</v>
      </c>
      <c r="L48" s="26" t="e">
        <f t="shared" si="6"/>
        <v>#DIV/0!</v>
      </c>
      <c r="M48" s="26" t="e">
        <f t="shared" si="7"/>
        <v>#DIV/0!</v>
      </c>
    </row>
    <row r="49" spans="1:13" ht="12.75">
      <c r="A49" s="4" t="s">
        <v>18</v>
      </c>
      <c r="B49" s="7">
        <v>60</v>
      </c>
      <c r="C49" s="40">
        <v>28.8</v>
      </c>
      <c r="D49" s="32"/>
      <c r="E49" s="33"/>
      <c r="F49" s="34"/>
      <c r="G49" s="34"/>
      <c r="H49" s="34"/>
      <c r="I49" s="8">
        <f t="shared" si="3"/>
        <v>-1</v>
      </c>
      <c r="J49" s="1" t="e">
        <f t="shared" si="4"/>
        <v>#DIV/0!</v>
      </c>
      <c r="K49" s="1" t="e">
        <f t="shared" si="5"/>
        <v>#DIV/0!</v>
      </c>
      <c r="L49" s="1" t="e">
        <f t="shared" si="6"/>
        <v>#DIV/0!</v>
      </c>
      <c r="M49" s="1" t="e">
        <f t="shared" si="7"/>
        <v>#DIV/0!</v>
      </c>
    </row>
    <row r="50" spans="2:9" ht="12.75">
      <c r="B50" s="7"/>
      <c r="C50" s="7"/>
      <c r="D50" s="7"/>
      <c r="E50" s="7"/>
      <c r="F50" s="7"/>
      <c r="G50" s="7"/>
      <c r="H50" s="7"/>
      <c r="I50" s="7"/>
    </row>
    <row r="51" spans="2:9" ht="12.75">
      <c r="B51" s="7"/>
      <c r="C51" s="7"/>
      <c r="D51" s="7"/>
      <c r="E51" s="7"/>
      <c r="F51" s="7"/>
      <c r="G51" s="7"/>
      <c r="H51" s="7"/>
      <c r="I51" s="7"/>
    </row>
    <row r="52" spans="1:13" ht="18">
      <c r="A52" s="5" t="s">
        <v>32</v>
      </c>
      <c r="B52" s="7"/>
      <c r="C52" s="7"/>
      <c r="D52" s="7" t="s">
        <v>30</v>
      </c>
      <c r="E52" s="20" t="str">
        <f aca="true" t="shared" si="8" ref="E52:H53">B23</f>
        <v>Lowest Fourth</v>
      </c>
      <c r="F52" s="20" t="str">
        <f t="shared" si="8"/>
        <v>Second Fourth</v>
      </c>
      <c r="G52" s="20" t="str">
        <f t="shared" si="8"/>
        <v>Third Fourth</v>
      </c>
      <c r="H52" s="20" t="str">
        <f t="shared" si="8"/>
        <v>Highest Fourth</v>
      </c>
      <c r="I52" s="7"/>
      <c r="J52" s="20" t="str">
        <f aca="true" t="shared" si="9" ref="J52:M53">B23</f>
        <v>Lowest Fourth</v>
      </c>
      <c r="K52" s="20" t="str">
        <f t="shared" si="9"/>
        <v>Second Fourth</v>
      </c>
      <c r="L52" s="20" t="str">
        <f t="shared" si="9"/>
        <v>Third Fourth</v>
      </c>
      <c r="M52" s="20" t="str">
        <f t="shared" si="9"/>
        <v>Highest Fourth</v>
      </c>
    </row>
    <row r="53" spans="1:13" ht="12.75">
      <c r="A53" s="4"/>
      <c r="B53" s="14" t="s">
        <v>15</v>
      </c>
      <c r="C53" s="14" t="str">
        <f>C39</f>
        <v>National Average</v>
      </c>
      <c r="D53" s="14">
        <f>School_Name</f>
        <v>0</v>
      </c>
      <c r="E53" s="14" t="str">
        <f t="shared" si="8"/>
        <v>(0-25th Percentile)</v>
      </c>
      <c r="F53" s="14" t="str">
        <f t="shared" si="8"/>
        <v>(26th-50th Percentile)</v>
      </c>
      <c r="G53" s="14" t="str">
        <f t="shared" si="8"/>
        <v>(51st-75th Percentile)</v>
      </c>
      <c r="H53" s="14" t="str">
        <f t="shared" si="8"/>
        <v>(76th-100th Percentile)</v>
      </c>
      <c r="I53" s="14" t="s">
        <v>6</v>
      </c>
      <c r="J53" s="14" t="str">
        <f t="shared" si="9"/>
        <v>(0-25th Percentile)</v>
      </c>
      <c r="K53" s="14" t="str">
        <f t="shared" si="9"/>
        <v>(26th-50th Percentile)</v>
      </c>
      <c r="L53" s="14" t="str">
        <f t="shared" si="9"/>
        <v>(51st-75th Percentile)</v>
      </c>
      <c r="M53" s="14" t="str">
        <f t="shared" si="9"/>
        <v>(76th-100th Percentile)</v>
      </c>
    </row>
    <row r="54" spans="1:13" ht="12.75">
      <c r="A54" t="s">
        <v>54</v>
      </c>
      <c r="B54" s="7">
        <v>9</v>
      </c>
      <c r="C54" s="15">
        <v>2</v>
      </c>
      <c r="D54" s="31"/>
      <c r="E54" s="30"/>
      <c r="F54" s="29"/>
      <c r="G54" s="29"/>
      <c r="H54" s="29"/>
      <c r="I54" s="8">
        <f>(D54-C54)/C54</f>
        <v>-1</v>
      </c>
      <c r="J54" s="1" t="e">
        <f aca="true" t="shared" si="10" ref="J54:M57">E54/Group_Number</f>
        <v>#DIV/0!</v>
      </c>
      <c r="K54" s="1" t="e">
        <f t="shared" si="10"/>
        <v>#DIV/0!</v>
      </c>
      <c r="L54" s="1" t="e">
        <f t="shared" si="10"/>
        <v>#DIV/0!</v>
      </c>
      <c r="M54" s="1" t="e">
        <f t="shared" si="10"/>
        <v>#DIV/0!</v>
      </c>
    </row>
    <row r="55" spans="1:13" ht="12.75">
      <c r="A55" t="s">
        <v>55</v>
      </c>
      <c r="B55" s="7">
        <v>9</v>
      </c>
      <c r="C55" s="15">
        <v>2.6</v>
      </c>
      <c r="D55" s="31"/>
      <c r="E55" s="30"/>
      <c r="F55" s="29"/>
      <c r="G55" s="29"/>
      <c r="H55" s="29"/>
      <c r="I55" s="8">
        <f>(D55-C55)/C55</f>
        <v>-1</v>
      </c>
      <c r="J55" s="1" t="e">
        <f t="shared" si="10"/>
        <v>#DIV/0!</v>
      </c>
      <c r="K55" s="1" t="e">
        <f t="shared" si="10"/>
        <v>#DIV/0!</v>
      </c>
      <c r="L55" s="1" t="e">
        <f t="shared" si="10"/>
        <v>#DIV/0!</v>
      </c>
      <c r="M55" s="1" t="e">
        <f t="shared" si="10"/>
        <v>#DIV/0!</v>
      </c>
    </row>
    <row r="56" spans="1:13" ht="13.5" thickBot="1">
      <c r="A56" s="2" t="s">
        <v>56</v>
      </c>
      <c r="B56" s="17">
        <v>9</v>
      </c>
      <c r="C56" s="18">
        <v>1.2</v>
      </c>
      <c r="D56" s="35"/>
      <c r="E56" s="36"/>
      <c r="F56" s="37"/>
      <c r="G56" s="37"/>
      <c r="H56" s="37"/>
      <c r="I56" s="19">
        <f>(D56-C56)/C56</f>
        <v>-1</v>
      </c>
      <c r="J56" s="26" t="e">
        <f t="shared" si="10"/>
        <v>#DIV/0!</v>
      </c>
      <c r="K56" s="26" t="e">
        <f t="shared" si="10"/>
        <v>#DIV/0!</v>
      </c>
      <c r="L56" s="26" t="e">
        <f t="shared" si="10"/>
        <v>#DIV/0!</v>
      </c>
      <c r="M56" s="26" t="e">
        <f t="shared" si="10"/>
        <v>#DIV/0!</v>
      </c>
    </row>
    <row r="57" spans="1:13" ht="12.75">
      <c r="A57" s="4" t="s">
        <v>14</v>
      </c>
      <c r="B57" s="7">
        <v>60</v>
      </c>
      <c r="C57" s="15">
        <v>13</v>
      </c>
      <c r="D57" s="32"/>
      <c r="E57" s="33"/>
      <c r="F57" s="34"/>
      <c r="G57" s="34"/>
      <c r="H57" s="34"/>
      <c r="I57" s="8">
        <f>(D57-C57)/C57</f>
        <v>-1</v>
      </c>
      <c r="J57" s="1" t="e">
        <f t="shared" si="10"/>
        <v>#DIV/0!</v>
      </c>
      <c r="K57" s="1" t="e">
        <f t="shared" si="10"/>
        <v>#DIV/0!</v>
      </c>
      <c r="L57" s="1" t="e">
        <f t="shared" si="10"/>
        <v>#DIV/0!</v>
      </c>
      <c r="M57" s="1" t="e">
        <f t="shared" si="10"/>
        <v>#DIV/0!</v>
      </c>
    </row>
    <row r="59" spans="1:6" ht="12.75">
      <c r="A59" t="s">
        <v>46</v>
      </c>
      <c r="C59" t="str">
        <f>C39</f>
        <v>National Average</v>
      </c>
      <c r="D59">
        <f>School_Name</f>
        <v>0</v>
      </c>
      <c r="E59" t="s">
        <v>48</v>
      </c>
      <c r="F59">
        <f>School_Name</f>
        <v>0</v>
      </c>
    </row>
    <row r="60" spans="1:4" ht="12.75">
      <c r="A60" t="s">
        <v>49</v>
      </c>
      <c r="C60" s="22">
        <f>SUM(C61:C62)</f>
        <v>41.8</v>
      </c>
      <c r="D60" s="22">
        <f>SUM(D61:D62)</f>
        <v>0</v>
      </c>
    </row>
    <row r="61" spans="1:6" ht="12.75">
      <c r="A61" t="s">
        <v>52</v>
      </c>
      <c r="C61">
        <f>C49</f>
        <v>28.8</v>
      </c>
      <c r="D61" s="22">
        <f>D49</f>
        <v>0</v>
      </c>
      <c r="E61" s="1">
        <f>C61/C$60</f>
        <v>0.6889952153110048</v>
      </c>
      <c r="F61" s="1" t="e">
        <f>D61/D$60</f>
        <v>#DIV/0!</v>
      </c>
    </row>
    <row r="62" spans="1:6" ht="12.75">
      <c r="A62" t="s">
        <v>51</v>
      </c>
      <c r="C62" s="22">
        <f>C57</f>
        <v>13</v>
      </c>
      <c r="D62" s="22">
        <f>D57</f>
        <v>0</v>
      </c>
      <c r="E62" s="1">
        <f>C62/C$60</f>
        <v>0.31100478468899523</v>
      </c>
      <c r="F62" s="1" t="e">
        <f>D62/D$60</f>
        <v>#DIV/0!</v>
      </c>
    </row>
  </sheetData>
  <hyperlinks>
    <hyperlink ref="A4" r:id="rId1" display="bstrickl@egrps.org"/>
    <hyperlink ref="A5" r:id="rId2" display="http://www.egrps.org/~BStrickl/apwh.html"/>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EGRPS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EGR</dc:creator>
  <cp:keywords/>
  <dc:description/>
  <cp:lastModifiedBy>EGR</cp:lastModifiedBy>
  <cp:lastPrinted>2007-09-27T02:17:57Z</cp:lastPrinted>
  <dcterms:created xsi:type="dcterms:W3CDTF">2005-09-30T09:54:28Z</dcterms:created>
  <dcterms:modified xsi:type="dcterms:W3CDTF">2008-10-18T22:16:54Z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